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jn Drive\post EXcel, PDF &amp; XPS\Nederlands\J -FDS\Catalogus (NL-FR-EN) FDS\"/>
    </mc:Choice>
  </mc:AlternateContent>
  <xr:revisionPtr revIDLastSave="0" documentId="13_ncr:1_{72C7C8A0-28F1-4248-B636-68498DA38C66}" xr6:coauthVersionLast="47" xr6:coauthVersionMax="47" xr10:uidLastSave="{00000000-0000-0000-0000-000000000000}"/>
  <bookViews>
    <workbookView xWindow="-108" yWindow="-108" windowWidth="23256" windowHeight="12456" activeTab="3" xr2:uid="{0E3B92C2-DC92-4775-848B-306A909BA4FF}"/>
  </bookViews>
  <sheets>
    <sheet name="FDS Invent. (Y1999-2009) - EN" sheetId="4" r:id="rId1"/>
    <sheet name="FDS 2018 EN" sheetId="67" state="hidden" r:id="rId2"/>
    <sheet name="FDS Invent. (Y2010-2019) - EN" sheetId="42" r:id="rId3"/>
    <sheet name="FDS Invent. (Y2020-2029) - EN" sheetId="73" r:id="rId4"/>
  </sheets>
  <definedNames>
    <definedName name="_xlnm._FilterDatabase" localSheetId="1" hidden="1">'FDS 2018 EN'!$Z$1:$AO$4</definedName>
    <definedName name="_xlnm._FilterDatabase" localSheetId="0" hidden="1">'FDS Invent. (Y1999-2009) - EN'!$A$1:$V$402</definedName>
    <definedName name="_xlnm._FilterDatabase" localSheetId="2" hidden="1">'FDS Invent. (Y2010-2019) - EN'!$A$1:$V$251</definedName>
    <definedName name="_xlnm._FilterDatabase" localSheetId="3" hidden="1">'FDS Invent. (Y2020-2029) - EN'!$A$1:$V$93</definedName>
    <definedName name="_xlnm.Print_Area" localSheetId="1">'FDS 2018 EN'!$B$2:$R$23</definedName>
    <definedName name="_xlnm.Print_Area" localSheetId="0">'FDS Invent. (Y1999-2009) - EN'!$A$3:$Q$30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02" i="4" l="1"/>
  <c r="S402" i="4"/>
  <c r="R402" i="4"/>
  <c r="V401" i="4"/>
  <c r="S401" i="4"/>
  <c r="V400" i="4"/>
  <c r="S400" i="4"/>
  <c r="R400" i="4" s="1"/>
  <c r="B400" i="4"/>
  <c r="D400" i="4" s="1"/>
  <c r="V399" i="4"/>
  <c r="S399" i="4"/>
  <c r="B399" i="4"/>
  <c r="D399" i="4" s="1"/>
  <c r="V398" i="4"/>
  <c r="S398" i="4"/>
  <c r="R398" i="4"/>
  <c r="V397" i="4"/>
  <c r="S397" i="4"/>
  <c r="V396" i="4"/>
  <c r="S396" i="4"/>
  <c r="R396" i="4" s="1"/>
  <c r="B396" i="4"/>
  <c r="D396" i="4" s="1"/>
  <c r="V395" i="4"/>
  <c r="S395" i="4"/>
  <c r="V394" i="4"/>
  <c r="S394" i="4"/>
  <c r="R394" i="4" s="1"/>
  <c r="V393" i="4"/>
  <c r="S393" i="4"/>
  <c r="R393" i="4"/>
  <c r="B393" i="4"/>
  <c r="D393" i="4" s="1"/>
  <c r="V392" i="4"/>
  <c r="S392" i="4"/>
  <c r="V391" i="4"/>
  <c r="S391" i="4"/>
  <c r="R391" i="4" s="1"/>
  <c r="V390" i="4"/>
  <c r="S390" i="4"/>
  <c r="R390" i="4"/>
  <c r="V389" i="4"/>
  <c r="R389" i="4" s="1"/>
  <c r="S389" i="4"/>
  <c r="V388" i="4"/>
  <c r="S388" i="4"/>
  <c r="R388" i="4" s="1"/>
  <c r="V387" i="4"/>
  <c r="S387" i="4"/>
  <c r="R387" i="4"/>
  <c r="V386" i="4"/>
  <c r="S386" i="4"/>
  <c r="R386" i="4"/>
  <c r="V385" i="4"/>
  <c r="S385" i="4"/>
  <c r="R385" i="4" s="1"/>
  <c r="V384" i="4"/>
  <c r="S384" i="4"/>
  <c r="V383" i="4"/>
  <c r="S383" i="4"/>
  <c r="R383" i="4" s="1"/>
  <c r="B383" i="4"/>
  <c r="D383" i="4" s="1"/>
  <c r="V382" i="4"/>
  <c r="S382" i="4"/>
  <c r="R382" i="4" s="1"/>
  <c r="V381" i="4"/>
  <c r="S381" i="4"/>
  <c r="R381" i="4"/>
  <c r="V380" i="4"/>
  <c r="S380" i="4"/>
  <c r="R380" i="4"/>
  <c r="V379" i="4"/>
  <c r="R379" i="4" s="1"/>
  <c r="S379" i="4"/>
  <c r="V378" i="4"/>
  <c r="S378" i="4"/>
  <c r="R378" i="4" s="1"/>
  <c r="V377" i="4"/>
  <c r="S377" i="4"/>
  <c r="R377" i="4" s="1"/>
  <c r="V376" i="4"/>
  <c r="S376" i="4"/>
  <c r="R376" i="4"/>
  <c r="V375" i="4"/>
  <c r="R375" i="4" s="1"/>
  <c r="S375" i="4"/>
  <c r="V374" i="4"/>
  <c r="S374" i="4"/>
  <c r="R374" i="4" s="1"/>
  <c r="V373" i="4"/>
  <c r="S373" i="4"/>
  <c r="R373" i="4"/>
  <c r="V372" i="4"/>
  <c r="S372" i="4"/>
  <c r="R372" i="4"/>
  <c r="D372" i="4"/>
  <c r="V371" i="4"/>
  <c r="S371" i="4"/>
  <c r="R371" i="4"/>
  <c r="V370" i="4"/>
  <c r="R370" i="4" s="1"/>
  <c r="S370" i="4"/>
  <c r="U369" i="4"/>
  <c r="T369" i="4"/>
  <c r="V366" i="4"/>
  <c r="S366" i="4"/>
  <c r="V365" i="4"/>
  <c r="R365" i="4" s="1"/>
  <c r="S365" i="4"/>
  <c r="V364" i="4"/>
  <c r="S364" i="4"/>
  <c r="R364" i="4"/>
  <c r="V363" i="4"/>
  <c r="S363" i="4"/>
  <c r="R363" i="4" s="1"/>
  <c r="V362" i="4"/>
  <c r="S362" i="4"/>
  <c r="V361" i="4"/>
  <c r="R361" i="4" s="1"/>
  <c r="S361" i="4"/>
  <c r="V360" i="4"/>
  <c r="S360" i="4"/>
  <c r="R360" i="4"/>
  <c r="V359" i="4"/>
  <c r="S359" i="4"/>
  <c r="R359" i="4" s="1"/>
  <c r="V358" i="4"/>
  <c r="S358" i="4"/>
  <c r="V357" i="4"/>
  <c r="R357" i="4" s="1"/>
  <c r="S357" i="4"/>
  <c r="V356" i="4"/>
  <c r="S356" i="4"/>
  <c r="R356" i="4"/>
  <c r="V355" i="4"/>
  <c r="S355" i="4"/>
  <c r="R355" i="4" s="1"/>
  <c r="V354" i="4"/>
  <c r="S354" i="4"/>
  <c r="V353" i="4"/>
  <c r="R353" i="4" s="1"/>
  <c r="S353" i="4"/>
  <c r="V352" i="4"/>
  <c r="S352" i="4"/>
  <c r="R352" i="4"/>
  <c r="V351" i="4"/>
  <c r="S351" i="4"/>
  <c r="R351" i="4" s="1"/>
  <c r="V350" i="4"/>
  <c r="S350" i="4"/>
  <c r="V349" i="4"/>
  <c r="R349" i="4" s="1"/>
  <c r="S349" i="4"/>
  <c r="V348" i="4"/>
  <c r="S348" i="4"/>
  <c r="R348" i="4"/>
  <c r="V347" i="4"/>
  <c r="S347" i="4"/>
  <c r="V346" i="4"/>
  <c r="S346" i="4"/>
  <c r="V345" i="4"/>
  <c r="S345" i="4"/>
  <c r="V344" i="4"/>
  <c r="S344" i="4"/>
  <c r="V343" i="4"/>
  <c r="S343" i="4"/>
  <c r="R342" i="4"/>
  <c r="B342" i="4"/>
  <c r="B343" i="4" s="1"/>
  <c r="B344" i="4" s="1"/>
  <c r="B345" i="4" s="1"/>
  <c r="B346" i="4" s="1"/>
  <c r="B347" i="4" s="1"/>
  <c r="D347" i="4" s="1"/>
  <c r="B348" i="4" s="1"/>
  <c r="D348" i="4" s="1"/>
  <c r="B349" i="4" s="1"/>
  <c r="D349" i="4" s="1"/>
  <c r="B350" i="4" s="1"/>
  <c r="D350" i="4" s="1"/>
  <c r="B351" i="4" s="1"/>
  <c r="D351" i="4" s="1"/>
  <c r="B352" i="4" s="1"/>
  <c r="D352" i="4" s="1"/>
  <c r="B353" i="4" s="1"/>
  <c r="D353" i="4" s="1"/>
  <c r="B354" i="4" s="1"/>
  <c r="D354" i="4" s="1"/>
  <c r="B355" i="4" s="1"/>
  <c r="D355" i="4" s="1"/>
  <c r="B356" i="4" s="1"/>
  <c r="D356" i="4" s="1"/>
  <c r="B357" i="4" s="1"/>
  <c r="D357" i="4" s="1"/>
  <c r="B358" i="4" s="1"/>
  <c r="D358" i="4" s="1"/>
  <c r="B359" i="4" s="1"/>
  <c r="D359" i="4" s="1"/>
  <c r="B360" i="4" s="1"/>
  <c r="D360" i="4" s="1"/>
  <c r="B361" i="4" s="1"/>
  <c r="D361" i="4" s="1"/>
  <c r="B362" i="4" s="1"/>
  <c r="D362" i="4" s="1"/>
  <c r="B363" i="4" s="1"/>
  <c r="D363" i="4" s="1"/>
  <c r="B364" i="4" s="1"/>
  <c r="D364" i="4" s="1"/>
  <c r="B365" i="4" s="1"/>
  <c r="D365" i="4" s="1"/>
  <c r="B366" i="4" s="1"/>
  <c r="D366" i="4" s="1"/>
  <c r="R341" i="4"/>
  <c r="B341" i="4"/>
  <c r="V340" i="4"/>
  <c r="S340" i="4"/>
  <c r="R340" i="4" s="1"/>
  <c r="V339" i="4"/>
  <c r="S339" i="4"/>
  <c r="R339" i="4" s="1"/>
  <c r="B339" i="4"/>
  <c r="D339" i="4" s="1"/>
  <c r="V338" i="4"/>
  <c r="S338" i="4"/>
  <c r="V337" i="4"/>
  <c r="S337" i="4"/>
  <c r="R337" i="4"/>
  <c r="V336" i="4"/>
  <c r="S336" i="4"/>
  <c r="R336" i="4"/>
  <c r="V335" i="4"/>
  <c r="R335" i="4" s="1"/>
  <c r="S335" i="4"/>
  <c r="V334" i="4"/>
  <c r="S334" i="4"/>
  <c r="R334" i="4" s="1"/>
  <c r="V333" i="4"/>
  <c r="S333" i="4"/>
  <c r="R333" i="4" s="1"/>
  <c r="D333" i="4"/>
  <c r="V332" i="4"/>
  <c r="S332" i="4"/>
  <c r="R332" i="4" s="1"/>
  <c r="U331" i="4"/>
  <c r="T331" i="4"/>
  <c r="V328" i="4"/>
  <c r="S328" i="4"/>
  <c r="R328" i="4"/>
  <c r="V327" i="4"/>
  <c r="S327" i="4"/>
  <c r="R327" i="4"/>
  <c r="V326" i="4"/>
  <c r="S326" i="4"/>
  <c r="V325" i="4"/>
  <c r="R325" i="4" s="1"/>
  <c r="S325" i="4"/>
  <c r="V324" i="4"/>
  <c r="S324" i="4"/>
  <c r="R324" i="4"/>
  <c r="R323" i="4"/>
  <c r="V322" i="4"/>
  <c r="R322" i="4" s="1"/>
  <c r="S322" i="4"/>
  <c r="D322" i="4"/>
  <c r="D323" i="4" s="1"/>
  <c r="B324" i="4" s="1"/>
  <c r="D324" i="4" s="1"/>
  <c r="B325" i="4" s="1"/>
  <c r="D325" i="4" s="1"/>
  <c r="B326" i="4" s="1"/>
  <c r="D326" i="4" s="1"/>
  <c r="B327" i="4" s="1"/>
  <c r="D327" i="4" s="1"/>
  <c r="B328" i="4" s="1"/>
  <c r="D328" i="4" s="1"/>
  <c r="V321" i="4"/>
  <c r="R321" i="4" s="1"/>
  <c r="S321" i="4"/>
  <c r="V320" i="4"/>
  <c r="S320" i="4"/>
  <c r="R320" i="4" s="1"/>
  <c r="D320" i="4"/>
  <c r="V319" i="4"/>
  <c r="S319" i="4"/>
  <c r="R319" i="4" s="1"/>
  <c r="B319" i="4"/>
  <c r="D319" i="4" s="1"/>
  <c r="R318" i="4"/>
  <c r="D318" i="4"/>
  <c r="V317" i="4"/>
  <c r="S317" i="4"/>
  <c r="R317" i="4" s="1"/>
  <c r="V316" i="4"/>
  <c r="S316" i="4"/>
  <c r="R316" i="4"/>
  <c r="V315" i="4"/>
  <c r="R315" i="4" s="1"/>
  <c r="S315" i="4"/>
  <c r="V314" i="4"/>
  <c r="S314" i="4"/>
  <c r="R314" i="4" s="1"/>
  <c r="V313" i="4"/>
  <c r="S313" i="4"/>
  <c r="R313" i="4"/>
  <c r="V312" i="4"/>
  <c r="S312" i="4"/>
  <c r="R312" i="4"/>
  <c r="V311" i="4"/>
  <c r="R311" i="4" s="1"/>
  <c r="S311" i="4"/>
  <c r="V310" i="4"/>
  <c r="S310" i="4"/>
  <c r="D310" i="4"/>
  <c r="V309" i="4"/>
  <c r="S309" i="4"/>
  <c r="V308" i="4"/>
  <c r="S308" i="4"/>
  <c r="R308" i="4"/>
  <c r="V307" i="4"/>
  <c r="S307" i="4"/>
  <c r="R307" i="4"/>
  <c r="V306" i="4"/>
  <c r="R306" i="4" s="1"/>
  <c r="S306" i="4"/>
  <c r="V305" i="4"/>
  <c r="S305" i="4"/>
  <c r="R305" i="4" s="1"/>
  <c r="V304" i="4"/>
  <c r="S304" i="4"/>
  <c r="R304" i="4" s="1"/>
  <c r="V303" i="4"/>
  <c r="S303" i="4"/>
  <c r="R303" i="4"/>
  <c r="V302" i="4"/>
  <c r="R302" i="4" s="1"/>
  <c r="S302" i="4"/>
  <c r="V301" i="4"/>
  <c r="S301" i="4"/>
  <c r="S299" i="4" s="1"/>
  <c r="V300" i="4"/>
  <c r="S300" i="4"/>
  <c r="R300" i="4"/>
  <c r="U299" i="4"/>
  <c r="T299" i="4"/>
  <c r="V296" i="4"/>
  <c r="S296" i="4"/>
  <c r="R296" i="4"/>
  <c r="V295" i="4"/>
  <c r="S295" i="4"/>
  <c r="R295" i="4" s="1"/>
  <c r="V294" i="4"/>
  <c r="S294" i="4"/>
  <c r="R294" i="4" s="1"/>
  <c r="V293" i="4"/>
  <c r="R293" i="4" s="1"/>
  <c r="S293" i="4"/>
  <c r="V292" i="4"/>
  <c r="S292" i="4"/>
  <c r="R292" i="4"/>
  <c r="V291" i="4"/>
  <c r="S291" i="4"/>
  <c r="R291" i="4"/>
  <c r="V290" i="4"/>
  <c r="S290" i="4"/>
  <c r="V289" i="4"/>
  <c r="R289" i="4" s="1"/>
  <c r="S289" i="4"/>
  <c r="V288" i="4"/>
  <c r="S288" i="4"/>
  <c r="R288" i="4"/>
  <c r="R287" i="4"/>
  <c r="V286" i="4"/>
  <c r="R286" i="4" s="1"/>
  <c r="S286" i="4"/>
  <c r="V285" i="4"/>
  <c r="S285" i="4"/>
  <c r="R285" i="4"/>
  <c r="V284" i="4"/>
  <c r="S284" i="4"/>
  <c r="R284" i="4"/>
  <c r="V283" i="4"/>
  <c r="S283" i="4"/>
  <c r="V282" i="4"/>
  <c r="R282" i="4" s="1"/>
  <c r="S282" i="4"/>
  <c r="V281" i="4"/>
  <c r="S281" i="4"/>
  <c r="R281" i="4"/>
  <c r="V280" i="4"/>
  <c r="S280" i="4"/>
  <c r="R280" i="4"/>
  <c r="V279" i="4"/>
  <c r="S279" i="4"/>
  <c r="R279" i="4"/>
  <c r="V278" i="4"/>
  <c r="S278" i="4"/>
  <c r="R278" i="4"/>
  <c r="R277" i="4"/>
  <c r="R276" i="4"/>
  <c r="V275" i="4"/>
  <c r="S275" i="4"/>
  <c r="R275" i="4"/>
  <c r="V274" i="4"/>
  <c r="S274" i="4"/>
  <c r="R274" i="4" s="1"/>
  <c r="V273" i="4"/>
  <c r="S273" i="4"/>
  <c r="V272" i="4"/>
  <c r="R272" i="4" s="1"/>
  <c r="S272" i="4"/>
  <c r="V271" i="4"/>
  <c r="S271" i="4"/>
  <c r="R271" i="4"/>
  <c r="V270" i="4"/>
  <c r="S270" i="4"/>
  <c r="R270" i="4" s="1"/>
  <c r="V269" i="4"/>
  <c r="S269" i="4"/>
  <c r="V268" i="4"/>
  <c r="R268" i="4" s="1"/>
  <c r="S268" i="4"/>
  <c r="V267" i="4"/>
  <c r="R267" i="4" s="1"/>
  <c r="S267" i="4"/>
  <c r="V266" i="4"/>
  <c r="R266" i="4" s="1"/>
  <c r="S266" i="4"/>
  <c r="V265" i="4"/>
  <c r="R265" i="4" s="1"/>
  <c r="S265" i="4"/>
  <c r="R264" i="4"/>
  <c r="R263" i="4"/>
  <c r="V262" i="4"/>
  <c r="R262" i="4" s="1"/>
  <c r="S262" i="4"/>
  <c r="V261" i="4"/>
  <c r="S261" i="4"/>
  <c r="R261" i="4"/>
  <c r="V260" i="4"/>
  <c r="S260" i="4"/>
  <c r="R260" i="4"/>
  <c r="V259" i="4"/>
  <c r="S259" i="4"/>
  <c r="R259" i="4" s="1"/>
  <c r="V258" i="4"/>
  <c r="R258" i="4" s="1"/>
  <c r="S258" i="4"/>
  <c r="V257" i="4"/>
  <c r="S257" i="4"/>
  <c r="R257" i="4"/>
  <c r="V256" i="4"/>
  <c r="S256" i="4"/>
  <c r="R256" i="4"/>
  <c r="V255" i="4"/>
  <c r="S255" i="4"/>
  <c r="R255" i="4" s="1"/>
  <c r="V254" i="4"/>
  <c r="R254" i="4" s="1"/>
  <c r="S254" i="4"/>
  <c r="D254" i="4"/>
  <c r="B255" i="4" s="1"/>
  <c r="D255" i="4" s="1"/>
  <c r="B256" i="4" s="1"/>
  <c r="D256" i="4" s="1"/>
  <c r="B257" i="4" s="1"/>
  <c r="D257" i="4" s="1"/>
  <c r="B258" i="4" s="1"/>
  <c r="D258" i="4" s="1"/>
  <c r="B259" i="4" s="1"/>
  <c r="D259" i="4" s="1"/>
  <c r="B260" i="4" s="1"/>
  <c r="D260" i="4" s="1"/>
  <c r="B261" i="4" s="1"/>
  <c r="D261" i="4" s="1"/>
  <c r="B262" i="4" s="1"/>
  <c r="D262" i="4" s="1"/>
  <c r="B263" i="4" s="1"/>
  <c r="B264" i="4" s="1"/>
  <c r="B265" i="4" s="1"/>
  <c r="B266" i="4" s="1"/>
  <c r="B267" i="4" s="1"/>
  <c r="B268" i="4" s="1"/>
  <c r="B269" i="4" s="1"/>
  <c r="D269" i="4" s="1"/>
  <c r="B270" i="4" s="1"/>
  <c r="D270" i="4" s="1"/>
  <c r="B271" i="4" s="1"/>
  <c r="D271" i="4" s="1"/>
  <c r="B272" i="4" s="1"/>
  <c r="D272" i="4" s="1"/>
  <c r="B273" i="4" s="1"/>
  <c r="D273" i="4" s="1"/>
  <c r="B274" i="4" s="1"/>
  <c r="D274" i="4" s="1"/>
  <c r="B275" i="4" s="1"/>
  <c r="D275" i="4" s="1"/>
  <c r="B276" i="4" s="1"/>
  <c r="B277" i="4" s="1"/>
  <c r="B278" i="4" s="1"/>
  <c r="B279" i="4" s="1"/>
  <c r="B280" i="4" s="1"/>
  <c r="B281" i="4" s="1"/>
  <c r="B282" i="4" s="1"/>
  <c r="D282" i="4" s="1"/>
  <c r="B283" i="4" s="1"/>
  <c r="D283" i="4" s="1"/>
  <c r="B284" i="4" s="1"/>
  <c r="D284" i="4" s="1"/>
  <c r="B285" i="4" s="1"/>
  <c r="D285" i="4" s="1"/>
  <c r="B286" i="4" s="1"/>
  <c r="D286" i="4" s="1"/>
  <c r="D287" i="4" s="1"/>
  <c r="B288" i="4" s="1"/>
  <c r="D288" i="4" s="1"/>
  <c r="B289" i="4" s="1"/>
  <c r="D289" i="4" s="1"/>
  <c r="B290" i="4" s="1"/>
  <c r="D290" i="4" s="1"/>
  <c r="B291" i="4" s="1"/>
  <c r="D291" i="4" s="1"/>
  <c r="B292" i="4" s="1"/>
  <c r="D292" i="4" s="1"/>
  <c r="B293" i="4" s="1"/>
  <c r="D293" i="4" s="1"/>
  <c r="B294" i="4" s="1"/>
  <c r="D294" i="4" s="1"/>
  <c r="B295" i="4" s="1"/>
  <c r="D295" i="4" s="1"/>
  <c r="B296" i="4" s="1"/>
  <c r="D296" i="4" s="1"/>
  <c r="B254" i="4"/>
  <c r="V253" i="4"/>
  <c r="S253" i="4"/>
  <c r="R253" i="4"/>
  <c r="U252" i="4"/>
  <c r="T252" i="4"/>
  <c r="V249" i="4"/>
  <c r="R249" i="4" s="1"/>
  <c r="S249" i="4"/>
  <c r="V248" i="4"/>
  <c r="S248" i="4"/>
  <c r="R248" i="4" s="1"/>
  <c r="V247" i="4"/>
  <c r="S247" i="4"/>
  <c r="R247" i="4" s="1"/>
  <c r="V246" i="4"/>
  <c r="S246" i="4"/>
  <c r="R246" i="4"/>
  <c r="V245" i="4"/>
  <c r="R245" i="4" s="1"/>
  <c r="S245" i="4"/>
  <c r="V244" i="4"/>
  <c r="R244" i="4" s="1"/>
  <c r="S244" i="4"/>
  <c r="V243" i="4"/>
  <c r="R243" i="4" s="1"/>
  <c r="S243" i="4"/>
  <c r="V242" i="4"/>
  <c r="R242" i="4" s="1"/>
  <c r="S242" i="4"/>
  <c r="R241" i="4"/>
  <c r="V240" i="4"/>
  <c r="S240" i="4"/>
  <c r="V239" i="4"/>
  <c r="R239" i="4" s="1"/>
  <c r="S239" i="4"/>
  <c r="B239" i="4"/>
  <c r="D239" i="4" s="1"/>
  <c r="B240" i="4" s="1"/>
  <c r="V238" i="4"/>
  <c r="S238" i="4"/>
  <c r="R238" i="4"/>
  <c r="V237" i="4"/>
  <c r="R237" i="4" s="1"/>
  <c r="S237" i="4"/>
  <c r="V236" i="4"/>
  <c r="S236" i="4"/>
  <c r="V235" i="4"/>
  <c r="S235" i="4"/>
  <c r="R235" i="4"/>
  <c r="B235" i="4"/>
  <c r="D235" i="4" s="1"/>
  <c r="V234" i="4"/>
  <c r="S234" i="4"/>
  <c r="V233" i="4"/>
  <c r="S233" i="4"/>
  <c r="R233" i="4"/>
  <c r="V232" i="4"/>
  <c r="S232" i="4"/>
  <c r="R232" i="4"/>
  <c r="V231" i="4"/>
  <c r="S231" i="4"/>
  <c r="R231" i="4"/>
  <c r="V230" i="4"/>
  <c r="S230" i="4"/>
  <c r="R230" i="4"/>
  <c r="V229" i="4"/>
  <c r="S229" i="4"/>
  <c r="R229" i="4"/>
  <c r="V228" i="4"/>
  <c r="S228" i="4"/>
  <c r="R228" i="4"/>
  <c r="V227" i="4"/>
  <c r="S227" i="4"/>
  <c r="R227" i="4"/>
  <c r="R226" i="4"/>
  <c r="B226" i="4"/>
  <c r="D226" i="4" s="1"/>
  <c r="B227" i="4" s="1"/>
  <c r="D228" i="4" s="1"/>
  <c r="B229" i="4" s="1"/>
  <c r="D230" i="4" s="1"/>
  <c r="B231" i="4" s="1"/>
  <c r="D232" i="4" s="1"/>
  <c r="V225" i="4"/>
  <c r="R225" i="4" s="1"/>
  <c r="S225" i="4"/>
  <c r="V224" i="4"/>
  <c r="S224" i="4"/>
  <c r="R224" i="4" s="1"/>
  <c r="V223" i="4"/>
  <c r="S223" i="4"/>
  <c r="R223" i="4" s="1"/>
  <c r="V222" i="4"/>
  <c r="S222" i="4"/>
  <c r="R222" i="4"/>
  <c r="V221" i="4"/>
  <c r="R221" i="4" s="1"/>
  <c r="S221" i="4"/>
  <c r="V220" i="4"/>
  <c r="S220" i="4"/>
  <c r="V219" i="4"/>
  <c r="S219" i="4"/>
  <c r="R219" i="4" s="1"/>
  <c r="V218" i="4"/>
  <c r="S218" i="4"/>
  <c r="R218" i="4"/>
  <c r="V217" i="4"/>
  <c r="S217" i="4"/>
  <c r="R217" i="4"/>
  <c r="V216" i="4"/>
  <c r="S216" i="4"/>
  <c r="R216" i="4"/>
  <c r="V215" i="4"/>
  <c r="S215" i="4"/>
  <c r="R215" i="4"/>
  <c r="B215" i="4"/>
  <c r="D216" i="4" s="1"/>
  <c r="B217" i="4" s="1"/>
  <c r="D218" i="4" s="1"/>
  <c r="R214" i="4"/>
  <c r="B214" i="4"/>
  <c r="D214" i="4" s="1"/>
  <c r="V213" i="4"/>
  <c r="R213" i="4" s="1"/>
  <c r="S213" i="4"/>
  <c r="V212" i="4"/>
  <c r="S212" i="4"/>
  <c r="V211" i="4"/>
  <c r="S211" i="4"/>
  <c r="R210" i="4"/>
  <c r="D210" i="4"/>
  <c r="B211" i="4" s="1"/>
  <c r="D212" i="4" s="1"/>
  <c r="B210" i="4"/>
  <c r="V209" i="4"/>
  <c r="S209" i="4"/>
  <c r="R209" i="4" s="1"/>
  <c r="V208" i="4"/>
  <c r="S208" i="4"/>
  <c r="R208" i="4" s="1"/>
  <c r="V207" i="4"/>
  <c r="S207" i="4"/>
  <c r="R207" i="4"/>
  <c r="V206" i="4"/>
  <c r="S206" i="4"/>
  <c r="V205" i="4"/>
  <c r="S205" i="4"/>
  <c r="R205" i="4" s="1"/>
  <c r="V204" i="4"/>
  <c r="S204" i="4"/>
  <c r="U203" i="4"/>
  <c r="T203" i="4"/>
  <c r="V200" i="4"/>
  <c r="S200" i="4"/>
  <c r="R200" i="4"/>
  <c r="B200" i="4"/>
  <c r="R199" i="4"/>
  <c r="B199" i="4"/>
  <c r="D199" i="4" s="1"/>
  <c r="V198" i="4"/>
  <c r="S198" i="4"/>
  <c r="V197" i="4"/>
  <c r="S197" i="4"/>
  <c r="R197" i="4"/>
  <c r="V196" i="4"/>
  <c r="S196" i="4"/>
  <c r="R196" i="4" s="1"/>
  <c r="V195" i="4"/>
  <c r="R195" i="4" s="1"/>
  <c r="S195" i="4"/>
  <c r="V194" i="4"/>
  <c r="R194" i="4" s="1"/>
  <c r="S194" i="4"/>
  <c r="R193" i="4"/>
  <c r="B193" i="4"/>
  <c r="D193" i="4" s="1"/>
  <c r="B194" i="4" s="1"/>
  <c r="D195" i="4" s="1"/>
  <c r="V192" i="4"/>
  <c r="S192" i="4"/>
  <c r="R192" i="4"/>
  <c r="V191" i="4"/>
  <c r="S191" i="4"/>
  <c r="R191" i="4" s="1"/>
  <c r="V190" i="4"/>
  <c r="S190" i="4"/>
  <c r="V189" i="4"/>
  <c r="S189" i="4"/>
  <c r="R189" i="4" s="1"/>
  <c r="V188" i="4"/>
  <c r="S188" i="4"/>
  <c r="R188" i="4"/>
  <c r="D188" i="4"/>
  <c r="B188" i="4"/>
  <c r="V187" i="4"/>
  <c r="S187" i="4"/>
  <c r="R187" i="4" s="1"/>
  <c r="V186" i="4"/>
  <c r="S186" i="4"/>
  <c r="R186" i="4"/>
  <c r="V185" i="4"/>
  <c r="S185" i="4"/>
  <c r="R185" i="4" s="1"/>
  <c r="V184" i="4"/>
  <c r="S184" i="4"/>
  <c r="V183" i="4"/>
  <c r="S183" i="4"/>
  <c r="R183" i="4" s="1"/>
  <c r="V182" i="4"/>
  <c r="S182" i="4"/>
  <c r="R182" i="4"/>
  <c r="V181" i="4"/>
  <c r="S181" i="4"/>
  <c r="R181" i="4" s="1"/>
  <c r="V180" i="4"/>
  <c r="S180" i="4"/>
  <c r="R180" i="4" s="1"/>
  <c r="V179" i="4"/>
  <c r="S179" i="4"/>
  <c r="R179" i="4" s="1"/>
  <c r="V178" i="4"/>
  <c r="S178" i="4"/>
  <c r="R178" i="4"/>
  <c r="V177" i="4"/>
  <c r="S177" i="4"/>
  <c r="R177" i="4" s="1"/>
  <c r="R176" i="4"/>
  <c r="D176" i="4"/>
  <c r="B176" i="4"/>
  <c r="V175" i="4"/>
  <c r="S175" i="4"/>
  <c r="R175" i="4" s="1"/>
  <c r="V174" i="4"/>
  <c r="S174" i="4"/>
  <c r="R174" i="4"/>
  <c r="V173" i="4"/>
  <c r="S173" i="4"/>
  <c r="R173" i="4" s="1"/>
  <c r="V172" i="4"/>
  <c r="S172" i="4"/>
  <c r="R172" i="4" s="1"/>
  <c r="V171" i="4"/>
  <c r="S171" i="4"/>
  <c r="R171" i="4" s="1"/>
  <c r="V170" i="4"/>
  <c r="S170" i="4"/>
  <c r="R169" i="4"/>
  <c r="D169" i="4"/>
  <c r="B170" i="4" s="1"/>
  <c r="D171" i="4" s="1"/>
  <c r="B172" i="4" s="1"/>
  <c r="D173" i="4" s="1"/>
  <c r="B174" i="4" s="1"/>
  <c r="D174" i="4" s="1"/>
  <c r="B169" i="4"/>
  <c r="V168" i="4"/>
  <c r="S168" i="4"/>
  <c r="R168" i="4"/>
  <c r="V167" i="4"/>
  <c r="S167" i="4"/>
  <c r="R167" i="4" s="1"/>
  <c r="D167" i="4"/>
  <c r="V166" i="4"/>
  <c r="V164" i="4" s="1"/>
  <c r="S166" i="4"/>
  <c r="R166" i="4" s="1"/>
  <c r="B166" i="4"/>
  <c r="R165" i="4"/>
  <c r="D165" i="4"/>
  <c r="U164" i="4"/>
  <c r="T164" i="4"/>
  <c r="V161" i="4"/>
  <c r="S161" i="4"/>
  <c r="R161" i="4" s="1"/>
  <c r="V160" i="4"/>
  <c r="S160" i="4"/>
  <c r="R160" i="4"/>
  <c r="V159" i="4"/>
  <c r="S159" i="4"/>
  <c r="R159" i="4" s="1"/>
  <c r="V158" i="4"/>
  <c r="S158" i="4"/>
  <c r="R158" i="4" s="1"/>
  <c r="V157" i="4"/>
  <c r="S157" i="4"/>
  <c r="R157" i="4" s="1"/>
  <c r="V156" i="4"/>
  <c r="S156" i="4"/>
  <c r="R156" i="4" s="1"/>
  <c r="V155" i="4"/>
  <c r="S155" i="4"/>
  <c r="R155" i="4" s="1"/>
  <c r="V154" i="4"/>
  <c r="S154" i="4"/>
  <c r="R154" i="4" s="1"/>
  <c r="R153" i="4"/>
  <c r="D153" i="4"/>
  <c r="B154" i="4" s="1"/>
  <c r="D155" i="4" s="1"/>
  <c r="B156" i="4" s="1"/>
  <c r="D157" i="4" s="1"/>
  <c r="B153" i="4"/>
  <c r="V152" i="4"/>
  <c r="S152" i="4"/>
  <c r="R152" i="4"/>
  <c r="V151" i="4"/>
  <c r="S151" i="4"/>
  <c r="R151" i="4" s="1"/>
  <c r="V150" i="4"/>
  <c r="R150" i="4" s="1"/>
  <c r="S150" i="4"/>
  <c r="V149" i="4"/>
  <c r="S149" i="4"/>
  <c r="R149" i="4" s="1"/>
  <c r="V148" i="4"/>
  <c r="S148" i="4"/>
  <c r="R148" i="4"/>
  <c r="V147" i="4"/>
  <c r="S147" i="4"/>
  <c r="R147" i="4" s="1"/>
  <c r="V146" i="4"/>
  <c r="S146" i="4"/>
  <c r="V145" i="4"/>
  <c r="S145" i="4"/>
  <c r="R145" i="4" s="1"/>
  <c r="V144" i="4"/>
  <c r="S144" i="4"/>
  <c r="V143" i="4"/>
  <c r="S143" i="4"/>
  <c r="R143" i="4" s="1"/>
  <c r="R142" i="4"/>
  <c r="D142" i="4"/>
  <c r="B143" i="4" s="1"/>
  <c r="D144" i="4" s="1"/>
  <c r="B145" i="4" s="1"/>
  <c r="D146" i="4" s="1"/>
  <c r="B142" i="4"/>
  <c r="V141" i="4"/>
  <c r="S141" i="4"/>
  <c r="R141" i="4" s="1"/>
  <c r="V140" i="4"/>
  <c r="S140" i="4"/>
  <c r="R140" i="4"/>
  <c r="V139" i="4"/>
  <c r="S139" i="4"/>
  <c r="R139" i="4" s="1"/>
  <c r="V138" i="4"/>
  <c r="S138" i="4"/>
  <c r="R138" i="4" s="1"/>
  <c r="V137" i="4"/>
  <c r="S137" i="4"/>
  <c r="R137" i="4" s="1"/>
  <c r="V136" i="4"/>
  <c r="S136" i="4"/>
  <c r="R136" i="4"/>
  <c r="V135" i="4"/>
  <c r="S135" i="4"/>
  <c r="R135" i="4" s="1"/>
  <c r="V134" i="4"/>
  <c r="S134" i="4"/>
  <c r="D134" i="4"/>
  <c r="V133" i="4"/>
  <c r="S133" i="4"/>
  <c r="R133" i="4" s="1"/>
  <c r="V132" i="4"/>
  <c r="S132" i="4"/>
  <c r="R132" i="4" s="1"/>
  <c r="V131" i="4"/>
  <c r="S131" i="4"/>
  <c r="R131" i="4"/>
  <c r="V130" i="4"/>
  <c r="S130" i="4"/>
  <c r="R130" i="4" s="1"/>
  <c r="V129" i="4"/>
  <c r="V128" i="4" s="1"/>
  <c r="S129" i="4"/>
  <c r="U128" i="4"/>
  <c r="T128" i="4"/>
  <c r="V125" i="4"/>
  <c r="S125" i="4"/>
  <c r="R125" i="4" s="1"/>
  <c r="V124" i="4"/>
  <c r="S124" i="4"/>
  <c r="R124" i="4" s="1"/>
  <c r="B123" i="4"/>
  <c r="D123" i="4" s="1"/>
  <c r="B124" i="4" s="1"/>
  <c r="D125" i="4" s="1"/>
  <c r="V122" i="4"/>
  <c r="S122" i="4"/>
  <c r="R122" i="4" s="1"/>
  <c r="V121" i="4"/>
  <c r="S121" i="4"/>
  <c r="R121" i="4" s="1"/>
  <c r="V120" i="4"/>
  <c r="S120" i="4"/>
  <c r="D119" i="4"/>
  <c r="B120" i="4" s="1"/>
  <c r="D121" i="4" s="1"/>
  <c r="B119" i="4"/>
  <c r="V118" i="4"/>
  <c r="S118" i="4"/>
  <c r="R118" i="4"/>
  <c r="V117" i="4"/>
  <c r="S117" i="4"/>
  <c r="R117" i="4" s="1"/>
  <c r="V116" i="4"/>
  <c r="S116" i="4"/>
  <c r="R116" i="4" s="1"/>
  <c r="V115" i="4"/>
  <c r="S115" i="4"/>
  <c r="R115" i="4" s="1"/>
  <c r="V114" i="4"/>
  <c r="S114" i="4"/>
  <c r="R114" i="4"/>
  <c r="V113" i="4"/>
  <c r="S113" i="4"/>
  <c r="R113" i="4" s="1"/>
  <c r="V112" i="4"/>
  <c r="S112" i="4"/>
  <c r="R112" i="4" s="1"/>
  <c r="V111" i="4"/>
  <c r="S111" i="4"/>
  <c r="R111" i="4" s="1"/>
  <c r="V110" i="4"/>
  <c r="S110" i="4"/>
  <c r="R110" i="4"/>
  <c r="D110" i="4"/>
  <c r="V109" i="4"/>
  <c r="S109" i="4"/>
  <c r="R109" i="4"/>
  <c r="D108" i="4"/>
  <c r="V107" i="4"/>
  <c r="S107" i="4"/>
  <c r="R107" i="4"/>
  <c r="V106" i="4"/>
  <c r="S106" i="4"/>
  <c r="R106" i="4" s="1"/>
  <c r="V105" i="4"/>
  <c r="S105" i="4"/>
  <c r="V104" i="4"/>
  <c r="S104" i="4"/>
  <c r="R104" i="4" s="1"/>
  <c r="V103" i="4"/>
  <c r="S103" i="4"/>
  <c r="R103" i="4"/>
  <c r="V102" i="4"/>
  <c r="S102" i="4"/>
  <c r="R102" i="4" s="1"/>
  <c r="V101" i="4"/>
  <c r="S101" i="4"/>
  <c r="V100" i="4"/>
  <c r="S100" i="4"/>
  <c r="V99" i="4"/>
  <c r="S99" i="4"/>
  <c r="R99" i="4"/>
  <c r="V98" i="4"/>
  <c r="S98" i="4"/>
  <c r="R98" i="4" s="1"/>
  <c r="V97" i="4"/>
  <c r="S97" i="4"/>
  <c r="R97" i="4" s="1"/>
  <c r="U96" i="4"/>
  <c r="T96" i="4"/>
  <c r="V93" i="4"/>
  <c r="S93" i="4"/>
  <c r="R93" i="4" s="1"/>
  <c r="V92" i="4"/>
  <c r="S92" i="4"/>
  <c r="R92" i="4" s="1"/>
  <c r="V91" i="4"/>
  <c r="S91" i="4"/>
  <c r="R91" i="4" s="1"/>
  <c r="V90" i="4"/>
  <c r="S90" i="4"/>
  <c r="R90" i="4" s="1"/>
  <c r="V89" i="4"/>
  <c r="S89" i="4"/>
  <c r="R89" i="4" s="1"/>
  <c r="V88" i="4"/>
  <c r="S88" i="4"/>
  <c r="R88" i="4" s="1"/>
  <c r="V87" i="4"/>
  <c r="S87" i="4"/>
  <c r="R87" i="4" s="1"/>
  <c r="V86" i="4"/>
  <c r="S86" i="4"/>
  <c r="R86" i="4" s="1"/>
  <c r="V85" i="4"/>
  <c r="S85" i="4"/>
  <c r="R85" i="4" s="1"/>
  <c r="V84" i="4"/>
  <c r="S84" i="4"/>
  <c r="R84" i="4" s="1"/>
  <c r="R83" i="4"/>
  <c r="V82" i="4"/>
  <c r="S82" i="4"/>
  <c r="V81" i="4"/>
  <c r="S81" i="4"/>
  <c r="R81" i="4"/>
  <c r="V80" i="4"/>
  <c r="S80" i="4"/>
  <c r="R80" i="4"/>
  <c r="V79" i="4"/>
  <c r="S79" i="4"/>
  <c r="R79" i="4"/>
  <c r="V78" i="4"/>
  <c r="S78" i="4"/>
  <c r="R78" i="4" s="1"/>
  <c r="V77" i="4"/>
  <c r="S77" i="4"/>
  <c r="R77" i="4"/>
  <c r="V76" i="4"/>
  <c r="S76" i="4"/>
  <c r="R76" i="4" s="1"/>
  <c r="V75" i="4"/>
  <c r="S75" i="4"/>
  <c r="R75" i="4" s="1"/>
  <c r="V74" i="4"/>
  <c r="S74" i="4"/>
  <c r="R74" i="4" s="1"/>
  <c r="V73" i="4"/>
  <c r="R73" i="4" s="1"/>
  <c r="S73" i="4"/>
  <c r="V72" i="4"/>
  <c r="S72" i="4"/>
  <c r="R72" i="4" s="1"/>
  <c r="V71" i="4"/>
  <c r="S71" i="4"/>
  <c r="R71" i="4"/>
  <c r="V70" i="4"/>
  <c r="S70" i="4"/>
  <c r="R70" i="4"/>
  <c r="V69" i="4"/>
  <c r="S69" i="4"/>
  <c r="R69" i="4" s="1"/>
  <c r="V68" i="4"/>
  <c r="S68" i="4"/>
  <c r="R68" i="4" s="1"/>
  <c r="V67" i="4"/>
  <c r="S67" i="4"/>
  <c r="R67" i="4"/>
  <c r="V66" i="4"/>
  <c r="S66" i="4"/>
  <c r="R66" i="4"/>
  <c r="V65" i="4"/>
  <c r="S65" i="4"/>
  <c r="R65" i="4" s="1"/>
  <c r="V64" i="4"/>
  <c r="S64" i="4"/>
  <c r="R64" i="4" s="1"/>
  <c r="V63" i="4"/>
  <c r="V61" i="4" s="1"/>
  <c r="S63" i="4"/>
  <c r="R63" i="4"/>
  <c r="V62" i="4"/>
  <c r="S62" i="4"/>
  <c r="S61" i="4" s="1"/>
  <c r="R62" i="4"/>
  <c r="D62" i="4"/>
  <c r="B63" i="4" s="1"/>
  <c r="D63" i="4" s="1"/>
  <c r="B64" i="4" s="1"/>
  <c r="D64" i="4" s="1"/>
  <c r="B65" i="4" s="1"/>
  <c r="D65" i="4" s="1"/>
  <c r="B66" i="4" s="1"/>
  <c r="D66" i="4" s="1"/>
  <c r="B67" i="4" s="1"/>
  <c r="D67" i="4" s="1"/>
  <c r="B68" i="4" s="1"/>
  <c r="D68" i="4" s="1"/>
  <c r="B69" i="4" s="1"/>
  <c r="D69" i="4" s="1"/>
  <c r="B70" i="4" s="1"/>
  <c r="U61" i="4"/>
  <c r="T61" i="4"/>
  <c r="V58" i="4"/>
  <c r="S58" i="4"/>
  <c r="R58" i="4"/>
  <c r="D58" i="4"/>
  <c r="V57" i="4"/>
  <c r="S57" i="4"/>
  <c r="R57" i="4"/>
  <c r="D57" i="4"/>
  <c r="V56" i="4"/>
  <c r="S56" i="4"/>
  <c r="R56" i="4"/>
  <c r="V55" i="4"/>
  <c r="S55" i="4"/>
  <c r="R55" i="4"/>
  <c r="V54" i="4"/>
  <c r="S54" i="4"/>
  <c r="R54" i="4" s="1"/>
  <c r="V53" i="4"/>
  <c r="S53" i="4"/>
  <c r="R53" i="4" s="1"/>
  <c r="V52" i="4"/>
  <c r="S52" i="4"/>
  <c r="R52" i="4"/>
  <c r="V51" i="4"/>
  <c r="S51" i="4"/>
  <c r="R51" i="4"/>
  <c r="V50" i="4"/>
  <c r="S50" i="4"/>
  <c r="R50" i="4" s="1"/>
  <c r="V49" i="4"/>
  <c r="S49" i="4"/>
  <c r="R49" i="4" s="1"/>
  <c r="V48" i="4"/>
  <c r="S48" i="4"/>
  <c r="R48" i="4"/>
  <c r="V47" i="4"/>
  <c r="S47" i="4"/>
  <c r="R47" i="4"/>
  <c r="V46" i="4"/>
  <c r="S46" i="4"/>
  <c r="R46" i="4" s="1"/>
  <c r="V45" i="4"/>
  <c r="S45" i="4"/>
  <c r="R45" i="4" s="1"/>
  <c r="V44" i="4"/>
  <c r="S44" i="4"/>
  <c r="R44" i="4"/>
  <c r="V43" i="4"/>
  <c r="S43" i="4"/>
  <c r="R43" i="4"/>
  <c r="V42" i="4"/>
  <c r="S42" i="4"/>
  <c r="R42" i="4" s="1"/>
  <c r="V41" i="4"/>
  <c r="S41" i="4"/>
  <c r="R41" i="4" s="1"/>
  <c r="V40" i="4"/>
  <c r="S40" i="4"/>
  <c r="R40" i="4"/>
  <c r="V39" i="4"/>
  <c r="S39" i="4"/>
  <c r="R39" i="4"/>
  <c r="V38" i="4"/>
  <c r="S38" i="4"/>
  <c r="R38" i="4" s="1"/>
  <c r="V37" i="4"/>
  <c r="V33" i="4" s="1"/>
  <c r="S37" i="4"/>
  <c r="R37" i="4" s="1"/>
  <c r="V36" i="4"/>
  <c r="S36" i="4"/>
  <c r="R36" i="4"/>
  <c r="V35" i="4"/>
  <c r="S35" i="4"/>
  <c r="R35" i="4"/>
  <c r="V34" i="4"/>
  <c r="S34" i="4"/>
  <c r="R34" i="4" s="1"/>
  <c r="D34" i="4"/>
  <c r="B35" i="4" s="1"/>
  <c r="D35" i="4" s="1"/>
  <c r="B36" i="4" s="1"/>
  <c r="D36" i="4" s="1"/>
  <c r="B37" i="4" s="1"/>
  <c r="D37" i="4" s="1"/>
  <c r="B38" i="4" s="1"/>
  <c r="D38" i="4" s="1"/>
  <c r="B39" i="4" s="1"/>
  <c r="D39" i="4" s="1"/>
  <c r="B40" i="4" s="1"/>
  <c r="D40" i="4" s="1"/>
  <c r="B41" i="4" s="1"/>
  <c r="D41" i="4" s="1"/>
  <c r="B42" i="4" s="1"/>
  <c r="D42" i="4" s="1"/>
  <c r="B43" i="4" s="1"/>
  <c r="D43" i="4" s="1"/>
  <c r="B44" i="4" s="1"/>
  <c r="D44" i="4" s="1"/>
  <c r="B45" i="4" s="1"/>
  <c r="D45" i="4" s="1"/>
  <c r="B46" i="4" s="1"/>
  <c r="D46" i="4" s="1"/>
  <c r="B47" i="4" s="1"/>
  <c r="D47" i="4" s="1"/>
  <c r="B48" i="4" s="1"/>
  <c r="D48" i="4" s="1"/>
  <c r="B49" i="4" s="1"/>
  <c r="D49" i="4" s="1"/>
  <c r="B50" i="4" s="1"/>
  <c r="D50" i="4" s="1"/>
  <c r="B51" i="4" s="1"/>
  <c r="D51" i="4" s="1"/>
  <c r="B52" i="4" s="1"/>
  <c r="D52" i="4" s="1"/>
  <c r="B53" i="4" s="1"/>
  <c r="D53" i="4" s="1"/>
  <c r="B54" i="4" s="1"/>
  <c r="D54" i="4" s="1"/>
  <c r="B55" i="4" s="1"/>
  <c r="D55" i="4" s="1"/>
  <c r="D56" i="4" s="1"/>
  <c r="U33" i="4"/>
  <c r="T33" i="4"/>
  <c r="V30" i="4"/>
  <c r="S30" i="4"/>
  <c r="R30" i="4" s="1"/>
  <c r="D30" i="4"/>
  <c r="V29" i="4"/>
  <c r="S29" i="4"/>
  <c r="R29" i="4" s="1"/>
  <c r="V28" i="4"/>
  <c r="S28" i="4"/>
  <c r="R28" i="4"/>
  <c r="D28" i="4"/>
  <c r="V27" i="4"/>
  <c r="S27" i="4"/>
  <c r="R27" i="4"/>
  <c r="V26" i="4"/>
  <c r="S26" i="4"/>
  <c r="R26" i="4"/>
  <c r="D26" i="4"/>
  <c r="V25" i="4"/>
  <c r="S25" i="4"/>
  <c r="R25" i="4"/>
  <c r="V24" i="4"/>
  <c r="S24" i="4"/>
  <c r="R24" i="4" s="1"/>
  <c r="V23" i="4"/>
  <c r="S23" i="4"/>
  <c r="R23" i="4" s="1"/>
  <c r="V22" i="4"/>
  <c r="S22" i="4"/>
  <c r="R22" i="4"/>
  <c r="D22" i="4"/>
  <c r="V21" i="4"/>
  <c r="S21" i="4"/>
  <c r="R21" i="4"/>
  <c r="V20" i="4"/>
  <c r="S20" i="4"/>
  <c r="R20" i="4"/>
  <c r="V19" i="4"/>
  <c r="S19" i="4"/>
  <c r="R19" i="4" s="1"/>
  <c r="D19" i="4"/>
  <c r="V18" i="4"/>
  <c r="S18" i="4"/>
  <c r="R18" i="4" s="1"/>
  <c r="V17" i="4"/>
  <c r="S17" i="4"/>
  <c r="R17" i="4" s="1"/>
  <c r="V16" i="4"/>
  <c r="S16" i="4"/>
  <c r="R16" i="4"/>
  <c r="V15" i="4"/>
  <c r="S15" i="4"/>
  <c r="R15" i="4"/>
  <c r="V14" i="4"/>
  <c r="S14" i="4"/>
  <c r="R14" i="4" s="1"/>
  <c r="V13" i="4"/>
  <c r="S13" i="4"/>
  <c r="R13" i="4" s="1"/>
  <c r="V12" i="4"/>
  <c r="S12" i="4"/>
  <c r="R12" i="4"/>
  <c r="V11" i="4"/>
  <c r="S11" i="4"/>
  <c r="R11" i="4"/>
  <c r="V10" i="4"/>
  <c r="S10" i="4"/>
  <c r="R10" i="4" s="1"/>
  <c r="V9" i="4"/>
  <c r="S9" i="4"/>
  <c r="R9" i="4" s="1"/>
  <c r="V8" i="4"/>
  <c r="S8" i="4"/>
  <c r="R8" i="4"/>
  <c r="V7" i="4"/>
  <c r="S7" i="4"/>
  <c r="R7" i="4"/>
  <c r="V6" i="4"/>
  <c r="V5" i="4" s="1"/>
  <c r="S6" i="4"/>
  <c r="R6" i="4" s="1"/>
  <c r="U5" i="4"/>
  <c r="T5" i="4"/>
  <c r="V251" i="42"/>
  <c r="S251" i="42"/>
  <c r="R251" i="42" s="1"/>
  <c r="V250" i="42"/>
  <c r="S250" i="42"/>
  <c r="R250" i="42" s="1"/>
  <c r="V249" i="42"/>
  <c r="S249" i="42"/>
  <c r="R249" i="42" s="1"/>
  <c r="V248" i="42"/>
  <c r="S248" i="42"/>
  <c r="R248" i="42"/>
  <c r="D248" i="42"/>
  <c r="V247" i="42"/>
  <c r="S247" i="42"/>
  <c r="R247" i="42"/>
  <c r="D247" i="42"/>
  <c r="V246" i="42"/>
  <c r="S246" i="42"/>
  <c r="R246" i="42"/>
  <c r="V245" i="42"/>
  <c r="S245" i="42"/>
  <c r="R245" i="42" s="1"/>
  <c r="V244" i="42"/>
  <c r="S244" i="42"/>
  <c r="V243" i="42"/>
  <c r="S243" i="42"/>
  <c r="R243" i="42" s="1"/>
  <c r="V242" i="42"/>
  <c r="S242" i="42"/>
  <c r="R242" i="42"/>
  <c r="D242" i="42"/>
  <c r="V241" i="42"/>
  <c r="S241" i="42"/>
  <c r="R241" i="42"/>
  <c r="V240" i="42"/>
  <c r="S240" i="42"/>
  <c r="R240" i="42" s="1"/>
  <c r="V239" i="42"/>
  <c r="S239" i="42"/>
  <c r="D239" i="42"/>
  <c r="V238" i="42"/>
  <c r="S238" i="42"/>
  <c r="V237" i="42"/>
  <c r="S237" i="42"/>
  <c r="R237" i="42" s="1"/>
  <c r="V236" i="42"/>
  <c r="S236" i="42"/>
  <c r="R236" i="42"/>
  <c r="V235" i="42"/>
  <c r="S235" i="42"/>
  <c r="R235" i="42" s="1"/>
  <c r="D235" i="42"/>
  <c r="V234" i="42"/>
  <c r="S234" i="42"/>
  <c r="R234" i="42" s="1"/>
  <c r="V233" i="42"/>
  <c r="V231" i="42" s="1"/>
  <c r="S233" i="42"/>
  <c r="V232" i="42"/>
  <c r="S232" i="42"/>
  <c r="U231" i="42"/>
  <c r="T231" i="42"/>
  <c r="V228" i="42"/>
  <c r="S228" i="42"/>
  <c r="R228" i="42"/>
  <c r="V227" i="42"/>
  <c r="S227" i="42"/>
  <c r="R227" i="42" s="1"/>
  <c r="D227" i="42"/>
  <c r="V226" i="42"/>
  <c r="S226" i="42"/>
  <c r="R226" i="42" s="1"/>
  <c r="D226" i="42"/>
  <c r="V225" i="42"/>
  <c r="S225" i="42"/>
  <c r="R225" i="42" s="1"/>
  <c r="D225" i="42"/>
  <c r="V224" i="42"/>
  <c r="S224" i="42"/>
  <c r="R224" i="42" s="1"/>
  <c r="D224" i="42"/>
  <c r="V223" i="42"/>
  <c r="S223" i="42"/>
  <c r="R223" i="42" s="1"/>
  <c r="V222" i="42"/>
  <c r="S222" i="42"/>
  <c r="R222" i="42" s="1"/>
  <c r="V221" i="42"/>
  <c r="S221" i="42"/>
  <c r="R221" i="42" s="1"/>
  <c r="V220" i="42"/>
  <c r="S220" i="42"/>
  <c r="R220" i="42"/>
  <c r="V219" i="42"/>
  <c r="S219" i="42"/>
  <c r="R219" i="42" s="1"/>
  <c r="V218" i="42"/>
  <c r="V209" i="42" s="1"/>
  <c r="S218" i="42"/>
  <c r="V217" i="42"/>
  <c r="S217" i="42"/>
  <c r="R217" i="42" s="1"/>
  <c r="V216" i="42"/>
  <c r="S216" i="42"/>
  <c r="R216" i="42"/>
  <c r="V215" i="42"/>
  <c r="S215" i="42"/>
  <c r="R215" i="42" s="1"/>
  <c r="V214" i="42"/>
  <c r="S214" i="42"/>
  <c r="V213" i="42"/>
  <c r="S213" i="42"/>
  <c r="R213" i="42" s="1"/>
  <c r="D213" i="42"/>
  <c r="V212" i="42"/>
  <c r="S212" i="42"/>
  <c r="R212" i="42" s="1"/>
  <c r="V211" i="42"/>
  <c r="S211" i="42"/>
  <c r="R211" i="42"/>
  <c r="V210" i="42"/>
  <c r="S210" i="42"/>
  <c r="R210" i="42" s="1"/>
  <c r="U209" i="42"/>
  <c r="T209" i="42"/>
  <c r="V206" i="42"/>
  <c r="S206" i="42"/>
  <c r="V205" i="42"/>
  <c r="S205" i="42"/>
  <c r="R205" i="42" s="1"/>
  <c r="V204" i="42"/>
  <c r="S204" i="42"/>
  <c r="R204" i="42"/>
  <c r="V203" i="42"/>
  <c r="S203" i="42"/>
  <c r="R203" i="42" s="1"/>
  <c r="V202" i="42"/>
  <c r="S202" i="42"/>
  <c r="D202" i="42"/>
  <c r="V201" i="42"/>
  <c r="S201" i="42"/>
  <c r="V200" i="42"/>
  <c r="S200" i="42"/>
  <c r="R200" i="42" s="1"/>
  <c r="D200" i="42"/>
  <c r="V199" i="42"/>
  <c r="S199" i="42"/>
  <c r="R199" i="42" s="1"/>
  <c r="V198" i="42"/>
  <c r="S198" i="42"/>
  <c r="R198" i="42"/>
  <c r="D198" i="42"/>
  <c r="V197" i="42"/>
  <c r="S197" i="42"/>
  <c r="R197" i="42"/>
  <c r="V196" i="42"/>
  <c r="S196" i="42"/>
  <c r="R196" i="42" s="1"/>
  <c r="D196" i="42"/>
  <c r="V195" i="42"/>
  <c r="S195" i="42"/>
  <c r="R195" i="42" s="1"/>
  <c r="V194" i="42"/>
  <c r="S194" i="42"/>
  <c r="R194" i="42" s="1"/>
  <c r="V193" i="42"/>
  <c r="S193" i="42"/>
  <c r="R193" i="42" s="1"/>
  <c r="V192" i="42"/>
  <c r="S192" i="42"/>
  <c r="R192" i="42"/>
  <c r="V191" i="42"/>
  <c r="S191" i="42"/>
  <c r="R191" i="42" s="1"/>
  <c r="D191" i="42"/>
  <c r="V190" i="42"/>
  <c r="S190" i="42"/>
  <c r="R190" i="42" s="1"/>
  <c r="V189" i="42"/>
  <c r="S189" i="42"/>
  <c r="R189" i="42" s="1"/>
  <c r="D189" i="42"/>
  <c r="V188" i="42"/>
  <c r="S188" i="42"/>
  <c r="U187" i="42"/>
  <c r="T187" i="42"/>
  <c r="V184" i="42"/>
  <c r="S184" i="42"/>
  <c r="R184" i="42" s="1"/>
  <c r="V183" i="42"/>
  <c r="S183" i="42"/>
  <c r="R183" i="42"/>
  <c r="V182" i="42"/>
  <c r="S182" i="42"/>
  <c r="R182" i="42" s="1"/>
  <c r="V181" i="42"/>
  <c r="S181" i="42"/>
  <c r="R181" i="42" s="1"/>
  <c r="V180" i="42"/>
  <c r="S180" i="42"/>
  <c r="R180" i="42" s="1"/>
  <c r="D180" i="42"/>
  <c r="V179" i="42"/>
  <c r="S179" i="42"/>
  <c r="R179" i="42" s="1"/>
  <c r="D179" i="42"/>
  <c r="V178" i="42"/>
  <c r="S178" i="42"/>
  <c r="R178" i="42" s="1"/>
  <c r="D178" i="42"/>
  <c r="V177" i="42"/>
  <c r="S177" i="42"/>
  <c r="R177" i="42" s="1"/>
  <c r="D177" i="42"/>
  <c r="V176" i="42"/>
  <c r="S176" i="42"/>
  <c r="R176" i="42" s="1"/>
  <c r="D176" i="42"/>
  <c r="V175" i="42"/>
  <c r="S175" i="42"/>
  <c r="R175" i="42" s="1"/>
  <c r="D175" i="42"/>
  <c r="V174" i="42"/>
  <c r="S174" i="42"/>
  <c r="R174" i="42" s="1"/>
  <c r="V173" i="42"/>
  <c r="S173" i="42"/>
  <c r="R173" i="42"/>
  <c r="D173" i="42"/>
  <c r="V172" i="42"/>
  <c r="S172" i="42"/>
  <c r="R172" i="42"/>
  <c r="D172" i="42"/>
  <c r="V171" i="42"/>
  <c r="S171" i="42"/>
  <c r="R171" i="42"/>
  <c r="V170" i="42"/>
  <c r="S170" i="42"/>
  <c r="R170" i="42" s="1"/>
  <c r="D170" i="42"/>
  <c r="V169" i="42"/>
  <c r="S169" i="42"/>
  <c r="R169" i="42" s="1"/>
  <c r="V168" i="42"/>
  <c r="S168" i="42"/>
  <c r="R168" i="42" s="1"/>
  <c r="V167" i="42"/>
  <c r="S167" i="42"/>
  <c r="R167" i="42" s="1"/>
  <c r="V166" i="42"/>
  <c r="S166" i="42"/>
  <c r="R166" i="42"/>
  <c r="V165" i="42"/>
  <c r="S165" i="42"/>
  <c r="R165" i="42" s="1"/>
  <c r="V164" i="42"/>
  <c r="U164" i="42"/>
  <c r="T164" i="42"/>
  <c r="V161" i="42"/>
  <c r="S161" i="42"/>
  <c r="R161" i="42" s="1"/>
  <c r="V160" i="42"/>
  <c r="S160" i="42"/>
  <c r="R160" i="42" s="1"/>
  <c r="V159" i="42"/>
  <c r="S159" i="42"/>
  <c r="R159" i="42"/>
  <c r="V158" i="42"/>
  <c r="S158" i="42"/>
  <c r="R158" i="42" s="1"/>
  <c r="D158" i="42"/>
  <c r="V157" i="42"/>
  <c r="S157" i="42"/>
  <c r="R157" i="42" s="1"/>
  <c r="D157" i="42"/>
  <c r="V156" i="42"/>
  <c r="S156" i="42"/>
  <c r="R156" i="42" s="1"/>
  <c r="V155" i="42"/>
  <c r="S155" i="42"/>
  <c r="V154" i="42"/>
  <c r="S154" i="42"/>
  <c r="R154" i="42" s="1"/>
  <c r="D154" i="42"/>
  <c r="V153" i="42"/>
  <c r="S153" i="42"/>
  <c r="R153" i="42" s="1"/>
  <c r="V152" i="42"/>
  <c r="S152" i="42"/>
  <c r="R152" i="42"/>
  <c r="V151" i="42"/>
  <c r="S151" i="42"/>
  <c r="R151" i="42" s="1"/>
  <c r="V150" i="42"/>
  <c r="S150" i="42"/>
  <c r="V149" i="42"/>
  <c r="S149" i="42"/>
  <c r="R149" i="42" s="1"/>
  <c r="V148" i="42"/>
  <c r="S148" i="42"/>
  <c r="R148" i="42"/>
  <c r="D148" i="42"/>
  <c r="V147" i="42"/>
  <c r="S147" i="42"/>
  <c r="R147" i="42"/>
  <c r="V146" i="42"/>
  <c r="S146" i="42"/>
  <c r="R146" i="42" s="1"/>
  <c r="D146" i="42"/>
  <c r="V145" i="42"/>
  <c r="S145" i="42"/>
  <c r="R145" i="42" s="1"/>
  <c r="D145" i="42"/>
  <c r="V144" i="42"/>
  <c r="S144" i="42"/>
  <c r="R144" i="42" s="1"/>
  <c r="V143" i="42"/>
  <c r="V141" i="42" s="1"/>
  <c r="S143" i="42"/>
  <c r="V142" i="42"/>
  <c r="S142" i="42"/>
  <c r="D142" i="42"/>
  <c r="U141" i="42"/>
  <c r="T141" i="42"/>
  <c r="V138" i="42"/>
  <c r="S138" i="42"/>
  <c r="R138" i="42" s="1"/>
  <c r="D138" i="42"/>
  <c r="V137" i="42"/>
  <c r="S137" i="42"/>
  <c r="R137" i="42" s="1"/>
  <c r="D137" i="42"/>
  <c r="V136" i="42"/>
  <c r="S136" i="42"/>
  <c r="R136" i="42" s="1"/>
  <c r="D136" i="42"/>
  <c r="V135" i="42"/>
  <c r="S135" i="42"/>
  <c r="R135" i="42" s="1"/>
  <c r="D135" i="42"/>
  <c r="V134" i="42"/>
  <c r="S134" i="42"/>
  <c r="R134" i="42" s="1"/>
  <c r="D134" i="42"/>
  <c r="V133" i="42"/>
  <c r="S133" i="42"/>
  <c r="R133" i="42" s="1"/>
  <c r="D133" i="42"/>
  <c r="V132" i="42"/>
  <c r="S132" i="42"/>
  <c r="R132" i="42" s="1"/>
  <c r="D132" i="42"/>
  <c r="V131" i="42"/>
  <c r="S131" i="42"/>
  <c r="R131" i="42" s="1"/>
  <c r="D131" i="42"/>
  <c r="V130" i="42"/>
  <c r="S130" i="42"/>
  <c r="R130" i="42" s="1"/>
  <c r="D130" i="42"/>
  <c r="V129" i="42"/>
  <c r="S129" i="42"/>
  <c r="R129" i="42" s="1"/>
  <c r="D129" i="42"/>
  <c r="V128" i="42"/>
  <c r="S128" i="42"/>
  <c r="R128" i="42" s="1"/>
  <c r="D128" i="42"/>
  <c r="V127" i="42"/>
  <c r="S127" i="42"/>
  <c r="R127" i="42" s="1"/>
  <c r="D127" i="42"/>
  <c r="V126" i="42"/>
  <c r="S126" i="42"/>
  <c r="R126" i="42" s="1"/>
  <c r="D126" i="42"/>
  <c r="V125" i="42"/>
  <c r="S125" i="42"/>
  <c r="R125" i="42" s="1"/>
  <c r="D125" i="42"/>
  <c r="V124" i="42"/>
  <c r="S124" i="42"/>
  <c r="R124" i="42" s="1"/>
  <c r="D124" i="42"/>
  <c r="V123" i="42"/>
  <c r="S123" i="42"/>
  <c r="R123" i="42" s="1"/>
  <c r="D123" i="42"/>
  <c r="V122" i="42"/>
  <c r="S122" i="42"/>
  <c r="R122" i="42" s="1"/>
  <c r="D122" i="42"/>
  <c r="V121" i="42"/>
  <c r="S121" i="42"/>
  <c r="R121" i="42" s="1"/>
  <c r="D121" i="42"/>
  <c r="V120" i="42"/>
  <c r="S120" i="42"/>
  <c r="R120" i="42" s="1"/>
  <c r="D120" i="42"/>
  <c r="V119" i="42"/>
  <c r="S119" i="42"/>
  <c r="R119" i="42" s="1"/>
  <c r="D119" i="42"/>
  <c r="V118" i="42"/>
  <c r="S118" i="42"/>
  <c r="V117" i="42"/>
  <c r="U117" i="42"/>
  <c r="T117" i="42"/>
  <c r="V114" i="42"/>
  <c r="S114" i="42"/>
  <c r="R114" i="42"/>
  <c r="V113" i="42"/>
  <c r="S113" i="42"/>
  <c r="R113" i="42" s="1"/>
  <c r="V112" i="42"/>
  <c r="R112" i="42" s="1"/>
  <c r="S112" i="42"/>
  <c r="V111" i="42"/>
  <c r="S111" i="42"/>
  <c r="R111" i="42" s="1"/>
  <c r="V110" i="42"/>
  <c r="S110" i="42"/>
  <c r="R110" i="42"/>
  <c r="V109" i="42"/>
  <c r="S109" i="42"/>
  <c r="R109" i="42" s="1"/>
  <c r="V108" i="42"/>
  <c r="S108" i="42"/>
  <c r="V107" i="42"/>
  <c r="S107" i="42"/>
  <c r="R107" i="42" s="1"/>
  <c r="V106" i="42"/>
  <c r="S106" i="42"/>
  <c r="R106" i="42"/>
  <c r="V105" i="42"/>
  <c r="S105" i="42"/>
  <c r="R105" i="42" s="1"/>
  <c r="V104" i="42"/>
  <c r="S104" i="42"/>
  <c r="V103" i="42"/>
  <c r="S103" i="42"/>
  <c r="R103" i="42" s="1"/>
  <c r="V102" i="42"/>
  <c r="S102" i="42"/>
  <c r="R102" i="42"/>
  <c r="V101" i="42"/>
  <c r="S101" i="42"/>
  <c r="R101" i="42" s="1"/>
  <c r="V100" i="42"/>
  <c r="S100" i="42"/>
  <c r="R100" i="42" s="1"/>
  <c r="V99" i="42"/>
  <c r="S99" i="42"/>
  <c r="R99" i="42" s="1"/>
  <c r="V98" i="42"/>
  <c r="S98" i="42"/>
  <c r="R98" i="42"/>
  <c r="V97" i="42"/>
  <c r="S97" i="42"/>
  <c r="R97" i="42" s="1"/>
  <c r="V96" i="42"/>
  <c r="S96" i="42"/>
  <c r="B96" i="42"/>
  <c r="D96" i="42" s="1"/>
  <c r="B97" i="42" s="1"/>
  <c r="D97" i="42" s="1"/>
  <c r="B98" i="42" s="1"/>
  <c r="D98" i="42" s="1"/>
  <c r="B99" i="42" s="1"/>
  <c r="D99" i="42" s="1"/>
  <c r="B100" i="42" s="1"/>
  <c r="D100" i="42" s="1"/>
  <c r="B101" i="42" s="1"/>
  <c r="D101" i="42" s="1"/>
  <c r="B102" i="42" s="1"/>
  <c r="D102" i="42" s="1"/>
  <c r="B103" i="42" s="1"/>
  <c r="D103" i="42" s="1"/>
  <c r="B104" i="42" s="1"/>
  <c r="D104" i="42" s="1"/>
  <c r="B105" i="42" s="1"/>
  <c r="D105" i="42" s="1"/>
  <c r="B106" i="42" s="1"/>
  <c r="D106" i="42" s="1"/>
  <c r="B107" i="42" s="1"/>
  <c r="D107" i="42" s="1"/>
  <c r="B108" i="42" s="1"/>
  <c r="D108" i="42" s="1"/>
  <c r="B109" i="42" s="1"/>
  <c r="D109" i="42" s="1"/>
  <c r="B110" i="42" s="1"/>
  <c r="D110" i="42" s="1"/>
  <c r="B111" i="42" s="1"/>
  <c r="D111" i="42" s="1"/>
  <c r="B112" i="42" s="1"/>
  <c r="D112" i="42" s="1"/>
  <c r="B113" i="42" s="1"/>
  <c r="D113" i="42" s="1"/>
  <c r="B114" i="42" s="1"/>
  <c r="D114" i="42" s="1"/>
  <c r="V95" i="42"/>
  <c r="S95" i="42"/>
  <c r="R95" i="42" s="1"/>
  <c r="D95" i="42"/>
  <c r="B95" i="42"/>
  <c r="V94" i="42"/>
  <c r="S94" i="42"/>
  <c r="R94" i="42"/>
  <c r="U93" i="42"/>
  <c r="T93" i="42"/>
  <c r="V90" i="42"/>
  <c r="S90" i="42"/>
  <c r="R90" i="42" s="1"/>
  <c r="V89" i="42"/>
  <c r="S89" i="42"/>
  <c r="R89" i="42"/>
  <c r="V88" i="42"/>
  <c r="S88" i="42"/>
  <c r="R88" i="42" s="1"/>
  <c r="V87" i="42"/>
  <c r="S87" i="42"/>
  <c r="R87" i="42" s="1"/>
  <c r="V86" i="42"/>
  <c r="S86" i="42"/>
  <c r="R86" i="42" s="1"/>
  <c r="V85" i="42"/>
  <c r="S85" i="42"/>
  <c r="R85" i="42"/>
  <c r="V84" i="42"/>
  <c r="S84" i="42"/>
  <c r="R84" i="42" s="1"/>
  <c r="V83" i="42"/>
  <c r="S83" i="42"/>
  <c r="V82" i="42"/>
  <c r="S82" i="42"/>
  <c r="R82" i="42" s="1"/>
  <c r="V81" i="42"/>
  <c r="S81" i="42"/>
  <c r="R81" i="42"/>
  <c r="V80" i="42"/>
  <c r="S80" i="42"/>
  <c r="R80" i="42" s="1"/>
  <c r="V79" i="42"/>
  <c r="S79" i="42"/>
  <c r="V78" i="42"/>
  <c r="S78" i="42"/>
  <c r="R78" i="42" s="1"/>
  <c r="V77" i="42"/>
  <c r="S77" i="42"/>
  <c r="R77" i="42"/>
  <c r="V76" i="42"/>
  <c r="S76" i="42"/>
  <c r="R76" i="42" s="1"/>
  <c r="V75" i="42"/>
  <c r="V67" i="42" s="1"/>
  <c r="S75" i="42"/>
  <c r="V74" i="42"/>
  <c r="S74" i="42"/>
  <c r="R74" i="42" s="1"/>
  <c r="V73" i="42"/>
  <c r="S73" i="42"/>
  <c r="R73" i="42"/>
  <c r="V72" i="42"/>
  <c r="S72" i="42"/>
  <c r="R72" i="42" s="1"/>
  <c r="V71" i="42"/>
  <c r="S71" i="42"/>
  <c r="R71" i="42" s="1"/>
  <c r="V70" i="42"/>
  <c r="S70" i="42"/>
  <c r="R70" i="42" s="1"/>
  <c r="D70" i="42"/>
  <c r="B71" i="42" s="1"/>
  <c r="D71" i="42" s="1"/>
  <c r="B72" i="42" s="1"/>
  <c r="D72" i="42" s="1"/>
  <c r="B73" i="42" s="1"/>
  <c r="D73" i="42" s="1"/>
  <c r="B74" i="42" s="1"/>
  <c r="D74" i="42" s="1"/>
  <c r="B75" i="42" s="1"/>
  <c r="D75" i="42" s="1"/>
  <c r="B76" i="42" s="1"/>
  <c r="D76" i="42" s="1"/>
  <c r="B77" i="42" s="1"/>
  <c r="D77" i="42" s="1"/>
  <c r="B78" i="42" s="1"/>
  <c r="D78" i="42" s="1"/>
  <c r="B79" i="42" s="1"/>
  <c r="D79" i="42" s="1"/>
  <c r="B80" i="42" s="1"/>
  <c r="D80" i="42" s="1"/>
  <c r="B81" i="42" s="1"/>
  <c r="D81" i="42" s="1"/>
  <c r="B82" i="42" s="1"/>
  <c r="D82" i="42" s="1"/>
  <c r="B83" i="42" s="1"/>
  <c r="D83" i="42" s="1"/>
  <c r="B84" i="42" s="1"/>
  <c r="D84" i="42" s="1"/>
  <c r="B85" i="42" s="1"/>
  <c r="D85" i="42" s="1"/>
  <c r="B86" i="42" s="1"/>
  <c r="D86" i="42" s="1"/>
  <c r="B87" i="42" s="1"/>
  <c r="D87" i="42" s="1"/>
  <c r="B88" i="42" s="1"/>
  <c r="D88" i="42" s="1"/>
  <c r="B89" i="42" s="1"/>
  <c r="B70" i="42"/>
  <c r="V69" i="42"/>
  <c r="S69" i="42"/>
  <c r="R69" i="42"/>
  <c r="V68" i="42"/>
  <c r="S68" i="42"/>
  <c r="R68" i="42" s="1"/>
  <c r="U67" i="42"/>
  <c r="T67" i="42"/>
  <c r="V64" i="42"/>
  <c r="S64" i="42"/>
  <c r="V63" i="42"/>
  <c r="S63" i="42"/>
  <c r="R63" i="42" s="1"/>
  <c r="V62" i="42"/>
  <c r="S62" i="42"/>
  <c r="R62" i="42"/>
  <c r="V61" i="42"/>
  <c r="S61" i="42"/>
  <c r="R61" i="42" s="1"/>
  <c r="V60" i="42"/>
  <c r="S60" i="42"/>
  <c r="R60" i="42" s="1"/>
  <c r="V59" i="42"/>
  <c r="S59" i="42"/>
  <c r="R59" i="42" s="1"/>
  <c r="V58" i="42"/>
  <c r="S58" i="42"/>
  <c r="R58" i="42"/>
  <c r="V57" i="42"/>
  <c r="S57" i="42"/>
  <c r="R57" i="42" s="1"/>
  <c r="V56" i="42"/>
  <c r="S56" i="42"/>
  <c r="V55" i="42"/>
  <c r="S55" i="42"/>
  <c r="R55" i="42" s="1"/>
  <c r="V54" i="42"/>
  <c r="S54" i="42"/>
  <c r="R54" i="42"/>
  <c r="V53" i="42"/>
  <c r="S53" i="42"/>
  <c r="R53" i="42" s="1"/>
  <c r="V52" i="42"/>
  <c r="S52" i="42"/>
  <c r="V51" i="42"/>
  <c r="S51" i="42"/>
  <c r="V50" i="42"/>
  <c r="S50" i="42"/>
  <c r="R50" i="42"/>
  <c r="V49" i="42"/>
  <c r="S49" i="42"/>
  <c r="R49" i="42" s="1"/>
  <c r="V48" i="42"/>
  <c r="S48" i="42"/>
  <c r="V47" i="42"/>
  <c r="S47" i="42"/>
  <c r="R47" i="42" s="1"/>
  <c r="V46" i="42"/>
  <c r="S46" i="42"/>
  <c r="R46" i="42"/>
  <c r="V45" i="42"/>
  <c r="S45" i="42"/>
  <c r="R45" i="42" s="1"/>
  <c r="V44" i="42"/>
  <c r="S44" i="42"/>
  <c r="V43" i="42"/>
  <c r="S43" i="42"/>
  <c r="V42" i="42"/>
  <c r="S42" i="42"/>
  <c r="R42" i="42"/>
  <c r="D42" i="42"/>
  <c r="B43" i="42" s="1"/>
  <c r="D43" i="42" s="1"/>
  <c r="B44" i="42" s="1"/>
  <c r="D44" i="42" s="1"/>
  <c r="B45" i="42" s="1"/>
  <c r="D45" i="42" s="1"/>
  <c r="B46" i="42" s="1"/>
  <c r="D46" i="42" s="1"/>
  <c r="B47" i="42" s="1"/>
  <c r="D47" i="42" s="1"/>
  <c r="B48" i="42" s="1"/>
  <c r="D48" i="42" s="1"/>
  <c r="B49" i="42" s="1"/>
  <c r="D49" i="42" s="1"/>
  <c r="B50" i="42" s="1"/>
  <c r="D50" i="42" s="1"/>
  <c r="B51" i="42" s="1"/>
  <c r="D51" i="42" s="1"/>
  <c r="B52" i="42" s="1"/>
  <c r="D52" i="42" s="1"/>
  <c r="B53" i="42" s="1"/>
  <c r="B42" i="42"/>
  <c r="V41" i="42"/>
  <c r="S41" i="42"/>
  <c r="R41" i="42"/>
  <c r="V40" i="42"/>
  <c r="R40" i="42" s="1"/>
  <c r="S40" i="42"/>
  <c r="V39" i="42"/>
  <c r="U39" i="42"/>
  <c r="T39" i="42"/>
  <c r="V36" i="42"/>
  <c r="S36" i="42"/>
  <c r="V35" i="42"/>
  <c r="S35" i="42"/>
  <c r="R35" i="42"/>
  <c r="V34" i="42"/>
  <c r="S34" i="42"/>
  <c r="R34" i="42" s="1"/>
  <c r="V33" i="42"/>
  <c r="S33" i="42"/>
  <c r="R33" i="42" s="1"/>
  <c r="V32" i="42"/>
  <c r="S32" i="42"/>
  <c r="R32" i="42" s="1"/>
  <c r="V31" i="42"/>
  <c r="S31" i="42"/>
  <c r="R31" i="42"/>
  <c r="D31" i="42"/>
  <c r="V30" i="42"/>
  <c r="S30" i="42"/>
  <c r="R30" i="42"/>
  <c r="V29" i="42"/>
  <c r="S29" i="42"/>
  <c r="R29" i="42" s="1"/>
  <c r="V28" i="42"/>
  <c r="S28" i="42"/>
  <c r="R28" i="42" s="1"/>
  <c r="V27" i="42"/>
  <c r="S27" i="42"/>
  <c r="R27" i="42" s="1"/>
  <c r="V26" i="42"/>
  <c r="S26" i="42"/>
  <c r="R26" i="42"/>
  <c r="V25" i="42"/>
  <c r="S25" i="42"/>
  <c r="R25" i="42" s="1"/>
  <c r="V24" i="42"/>
  <c r="S24" i="42"/>
  <c r="R24" i="42" s="1"/>
  <c r="V23" i="42"/>
  <c r="S23" i="42"/>
  <c r="R23" i="42" s="1"/>
  <c r="V22" i="42"/>
  <c r="S22" i="42"/>
  <c r="R22" i="42"/>
  <c r="V21" i="42"/>
  <c r="S21" i="42"/>
  <c r="R21" i="42" s="1"/>
  <c r="V20" i="42"/>
  <c r="S20" i="42"/>
  <c r="R20" i="42" s="1"/>
  <c r="V19" i="42"/>
  <c r="S19" i="42"/>
  <c r="R19" i="42" s="1"/>
  <c r="V18" i="42"/>
  <c r="S18" i="42"/>
  <c r="R18" i="42"/>
  <c r="D18" i="42"/>
  <c r="V17" i="42"/>
  <c r="S17" i="42"/>
  <c r="R17" i="42"/>
  <c r="D17" i="42"/>
  <c r="V16" i="42"/>
  <c r="S16" i="42"/>
  <c r="R16" i="42"/>
  <c r="V15" i="42"/>
  <c r="S15" i="42"/>
  <c r="R15" i="42" s="1"/>
  <c r="D15" i="42"/>
  <c r="V14" i="42"/>
  <c r="S14" i="42"/>
  <c r="R14" i="42" s="1"/>
  <c r="V13" i="42"/>
  <c r="S13" i="42"/>
  <c r="R13" i="42" s="1"/>
  <c r="V12" i="42"/>
  <c r="S12" i="42"/>
  <c r="R12" i="42" s="1"/>
  <c r="V11" i="42"/>
  <c r="S11" i="42"/>
  <c r="R11" i="42"/>
  <c r="V10" i="42"/>
  <c r="S10" i="42"/>
  <c r="R10" i="42" s="1"/>
  <c r="V9" i="42"/>
  <c r="S9" i="42"/>
  <c r="R9" i="42" s="1"/>
  <c r="V8" i="42"/>
  <c r="S8" i="42"/>
  <c r="R8" i="42" s="1"/>
  <c r="V7" i="42"/>
  <c r="S7" i="42"/>
  <c r="R7" i="42"/>
  <c r="V6" i="42"/>
  <c r="S6" i="42"/>
  <c r="R6" i="42" s="1"/>
  <c r="V5" i="42"/>
  <c r="U5" i="42"/>
  <c r="T5" i="42"/>
  <c r="V115" i="73"/>
  <c r="S115" i="73"/>
  <c r="V114" i="73"/>
  <c r="S114" i="73"/>
  <c r="R114" i="73" s="1"/>
  <c r="V113" i="73"/>
  <c r="S113" i="73"/>
  <c r="R113" i="73"/>
  <c r="V112" i="73"/>
  <c r="S112" i="73"/>
  <c r="R112" i="73"/>
  <c r="V111" i="73"/>
  <c r="S111" i="73"/>
  <c r="R111" i="73" s="1"/>
  <c r="V110" i="73"/>
  <c r="S110" i="73"/>
  <c r="R110" i="73" s="1"/>
  <c r="V109" i="73"/>
  <c r="S109" i="73"/>
  <c r="R109" i="73"/>
  <c r="V108" i="73"/>
  <c r="S108" i="73"/>
  <c r="R108" i="73"/>
  <c r="V107" i="73"/>
  <c r="S107" i="73"/>
  <c r="V106" i="73"/>
  <c r="S106" i="73"/>
  <c r="R106" i="73" s="1"/>
  <c r="V105" i="73"/>
  <c r="S105" i="73"/>
  <c r="R105" i="73"/>
  <c r="V104" i="73"/>
  <c r="S104" i="73"/>
  <c r="R104" i="73"/>
  <c r="V103" i="73"/>
  <c r="S103" i="73"/>
  <c r="R103" i="73" s="1"/>
  <c r="V102" i="73"/>
  <c r="S102" i="73"/>
  <c r="R102" i="73" s="1"/>
  <c r="V101" i="73"/>
  <c r="S101" i="73"/>
  <c r="R101" i="73"/>
  <c r="V100" i="73"/>
  <c r="S100" i="73"/>
  <c r="R100" i="73"/>
  <c r="V99" i="73"/>
  <c r="R99" i="73" s="1"/>
  <c r="S99" i="73"/>
  <c r="V98" i="73"/>
  <c r="V96" i="73" s="1"/>
  <c r="S98" i="73"/>
  <c r="R98" i="73" s="1"/>
  <c r="V97" i="73"/>
  <c r="S97" i="73"/>
  <c r="R97" i="73"/>
  <c r="U96" i="73"/>
  <c r="T96" i="73"/>
  <c r="V93" i="73"/>
  <c r="S93" i="73"/>
  <c r="R93" i="73"/>
  <c r="V92" i="73"/>
  <c r="S92" i="73"/>
  <c r="R92" i="73" s="1"/>
  <c r="V91" i="73"/>
  <c r="S91" i="73"/>
  <c r="R91" i="73" s="1"/>
  <c r="V90" i="73"/>
  <c r="S90" i="73"/>
  <c r="R90" i="73"/>
  <c r="V89" i="73"/>
  <c r="S89" i="73"/>
  <c r="R89" i="73"/>
  <c r="V88" i="73"/>
  <c r="S88" i="73"/>
  <c r="R88" i="73" s="1"/>
  <c r="V87" i="73"/>
  <c r="S87" i="73"/>
  <c r="R87" i="73" s="1"/>
  <c r="V86" i="73"/>
  <c r="S86" i="73"/>
  <c r="R86" i="73"/>
  <c r="V85" i="73"/>
  <c r="S85" i="73"/>
  <c r="R85" i="73"/>
  <c r="V84" i="73"/>
  <c r="S84" i="73"/>
  <c r="R84" i="73" s="1"/>
  <c r="V83" i="73"/>
  <c r="S83" i="73"/>
  <c r="R83" i="73" s="1"/>
  <c r="V82" i="73"/>
  <c r="S82" i="73"/>
  <c r="R82" i="73"/>
  <c r="V81" i="73"/>
  <c r="S81" i="73"/>
  <c r="R81" i="73"/>
  <c r="E81" i="73"/>
  <c r="E82" i="73" s="1"/>
  <c r="E83" i="73" s="1"/>
  <c r="E84" i="73" s="1"/>
  <c r="E85" i="73" s="1"/>
  <c r="E86" i="73" s="1"/>
  <c r="E87" i="73" s="1"/>
  <c r="E88" i="73" s="1"/>
  <c r="E89" i="73" s="1"/>
  <c r="E90" i="73" s="1"/>
  <c r="E91" i="73" s="1"/>
  <c r="E92" i="73" s="1"/>
  <c r="E93" i="73" s="1"/>
  <c r="V80" i="73"/>
  <c r="S80" i="73"/>
  <c r="R80" i="73" s="1"/>
  <c r="V79" i="73"/>
  <c r="S79" i="73"/>
  <c r="R79" i="73" s="1"/>
  <c r="V78" i="73"/>
  <c r="S78" i="73"/>
  <c r="R78" i="73"/>
  <c r="V77" i="73"/>
  <c r="S77" i="73"/>
  <c r="R77" i="73"/>
  <c r="E77" i="73"/>
  <c r="E78" i="73" s="1"/>
  <c r="E79" i="73" s="1"/>
  <c r="E80" i="73" s="1"/>
  <c r="V76" i="73"/>
  <c r="S76" i="73"/>
  <c r="R76" i="73" s="1"/>
  <c r="E76" i="73"/>
  <c r="V75" i="73"/>
  <c r="V73" i="73" s="1"/>
  <c r="S75" i="73"/>
  <c r="R75" i="73" s="1"/>
  <c r="E75" i="73"/>
  <c r="B75" i="73"/>
  <c r="D75" i="73" s="1"/>
  <c r="B76" i="73" s="1"/>
  <c r="D76" i="73" s="1"/>
  <c r="B77" i="73" s="1"/>
  <c r="D77" i="73" s="1"/>
  <c r="B78" i="73" s="1"/>
  <c r="A75" i="73"/>
  <c r="A76" i="73" s="1"/>
  <c r="A77" i="73" s="1"/>
  <c r="A78" i="73" s="1"/>
  <c r="A79" i="73" s="1"/>
  <c r="A80" i="73" s="1"/>
  <c r="A81" i="73" s="1"/>
  <c r="A82" i="73" s="1"/>
  <c r="A83" i="73" s="1"/>
  <c r="A84" i="73" s="1"/>
  <c r="A85" i="73" s="1"/>
  <c r="A86" i="73" s="1"/>
  <c r="A87" i="73" s="1"/>
  <c r="A88" i="73" s="1"/>
  <c r="A89" i="73" s="1"/>
  <c r="A90" i="73" s="1"/>
  <c r="A91" i="73" s="1"/>
  <c r="A92" i="73" s="1"/>
  <c r="A93" i="73" s="1"/>
  <c r="V74" i="73"/>
  <c r="S74" i="73"/>
  <c r="R74" i="73"/>
  <c r="D74" i="73"/>
  <c r="U73" i="73"/>
  <c r="T73" i="73"/>
  <c r="V70" i="73"/>
  <c r="S70" i="73"/>
  <c r="R70" i="73"/>
  <c r="V69" i="73"/>
  <c r="S69" i="73"/>
  <c r="R69" i="73" s="1"/>
  <c r="V68" i="73"/>
  <c r="S68" i="73"/>
  <c r="R68" i="73"/>
  <c r="V67" i="73"/>
  <c r="S67" i="73"/>
  <c r="R67" i="73" s="1"/>
  <c r="V66" i="73"/>
  <c r="S66" i="73"/>
  <c r="R66" i="73"/>
  <c r="V65" i="73"/>
  <c r="S65" i="73"/>
  <c r="R65" i="73" s="1"/>
  <c r="V64" i="73"/>
  <c r="S64" i="73"/>
  <c r="R64" i="73"/>
  <c r="V63" i="73"/>
  <c r="S63" i="73"/>
  <c r="R63" i="73" s="1"/>
  <c r="V62" i="73"/>
  <c r="S62" i="73"/>
  <c r="R62" i="73"/>
  <c r="V61" i="73"/>
  <c r="S61" i="73"/>
  <c r="R61" i="73" s="1"/>
  <c r="V60" i="73"/>
  <c r="S60" i="73"/>
  <c r="R60" i="73"/>
  <c r="V59" i="73"/>
  <c r="S59" i="73"/>
  <c r="R59" i="73" s="1"/>
  <c r="V58" i="73"/>
  <c r="S58" i="73"/>
  <c r="R58" i="73"/>
  <c r="V57" i="73"/>
  <c r="S57" i="73"/>
  <c r="R57" i="73" s="1"/>
  <c r="V56" i="73"/>
  <c r="S56" i="73"/>
  <c r="R56" i="73"/>
  <c r="V55" i="73"/>
  <c r="S55" i="73"/>
  <c r="R55" i="73" s="1"/>
  <c r="V54" i="73"/>
  <c r="S54" i="73"/>
  <c r="R54" i="73"/>
  <c r="V53" i="73"/>
  <c r="S53" i="73"/>
  <c r="R53" i="73" s="1"/>
  <c r="V52" i="73"/>
  <c r="S52" i="73"/>
  <c r="R52" i="73"/>
  <c r="A52" i="73"/>
  <c r="A53" i="73" s="1"/>
  <c r="A54" i="73" s="1"/>
  <c r="A55" i="73" s="1"/>
  <c r="A56" i="73" s="1"/>
  <c r="A57" i="73" s="1"/>
  <c r="A58" i="73" s="1"/>
  <c r="A59" i="73" s="1"/>
  <c r="A60" i="73" s="1"/>
  <c r="A61" i="73" s="1"/>
  <c r="A62" i="73" s="1"/>
  <c r="A63" i="73" s="1"/>
  <c r="A64" i="73" s="1"/>
  <c r="A65" i="73" s="1"/>
  <c r="A66" i="73" s="1"/>
  <c r="A67" i="73" s="1"/>
  <c r="A68" i="73" s="1"/>
  <c r="A69" i="73" s="1"/>
  <c r="A70" i="73" s="1"/>
  <c r="V51" i="73"/>
  <c r="V50" i="73" s="1"/>
  <c r="S51" i="73"/>
  <c r="R51" i="73" s="1"/>
  <c r="D51" i="73"/>
  <c r="B52" i="73" s="1"/>
  <c r="D52" i="73" s="1"/>
  <c r="U50" i="73"/>
  <c r="T50" i="73"/>
  <c r="S50" i="73"/>
  <c r="V47" i="73"/>
  <c r="S47" i="73"/>
  <c r="R47" i="73" s="1"/>
  <c r="V46" i="73"/>
  <c r="S46" i="73"/>
  <c r="R46" i="73"/>
  <c r="V45" i="73"/>
  <c r="S45" i="73"/>
  <c r="R45" i="73" s="1"/>
  <c r="V44" i="73"/>
  <c r="S44" i="73"/>
  <c r="R44" i="73"/>
  <c r="V43" i="73"/>
  <c r="S43" i="73"/>
  <c r="R43" i="73"/>
  <c r="V42" i="73"/>
  <c r="S42" i="73"/>
  <c r="V41" i="73"/>
  <c r="S41" i="73"/>
  <c r="R41" i="73"/>
  <c r="V40" i="73"/>
  <c r="S40" i="73"/>
  <c r="V39" i="73"/>
  <c r="S39" i="73"/>
  <c r="R39" i="73"/>
  <c r="V38" i="73"/>
  <c r="S38" i="73"/>
  <c r="V37" i="73"/>
  <c r="S37" i="73"/>
  <c r="R37" i="73"/>
  <c r="V36" i="73"/>
  <c r="S36" i="73"/>
  <c r="V35" i="73"/>
  <c r="S35" i="73"/>
  <c r="R35" i="73"/>
  <c r="V34" i="73"/>
  <c r="S34" i="73"/>
  <c r="R34" i="73"/>
  <c r="V33" i="73"/>
  <c r="S33" i="73"/>
  <c r="V32" i="73"/>
  <c r="S32" i="73"/>
  <c r="R32" i="73"/>
  <c r="V31" i="73"/>
  <c r="S31" i="73"/>
  <c r="B31" i="73"/>
  <c r="D31" i="73" s="1"/>
  <c r="B32" i="73" s="1"/>
  <c r="D32" i="73" s="1"/>
  <c r="B33" i="73" s="1"/>
  <c r="D33" i="73" s="1"/>
  <c r="B34" i="73" s="1"/>
  <c r="D34" i="73" s="1"/>
  <c r="B35" i="73" s="1"/>
  <c r="B36" i="73" s="1"/>
  <c r="D36" i="73" s="1"/>
  <c r="B37" i="73" s="1"/>
  <c r="D37" i="73" s="1"/>
  <c r="B38" i="73" s="1"/>
  <c r="D38" i="73" s="1"/>
  <c r="B39" i="73" s="1"/>
  <c r="D39" i="73" s="1"/>
  <c r="B40" i="73" s="1"/>
  <c r="D40" i="73" s="1"/>
  <c r="B41" i="73" s="1"/>
  <c r="D41" i="73" s="1"/>
  <c r="B42" i="73" s="1"/>
  <c r="D42" i="73" s="1"/>
  <c r="B43" i="73" s="1"/>
  <c r="B44" i="73" s="1"/>
  <c r="B45" i="73" s="1"/>
  <c r="B46" i="73" s="1"/>
  <c r="D46" i="73" s="1"/>
  <c r="B47" i="73" s="1"/>
  <c r="D47" i="73" s="1"/>
  <c r="V30" i="73"/>
  <c r="S30" i="73"/>
  <c r="R30" i="73"/>
  <c r="A30" i="73"/>
  <c r="A31" i="73" s="1"/>
  <c r="A32" i="73" s="1"/>
  <c r="A33" i="73" s="1"/>
  <c r="A34" i="73" s="1"/>
  <c r="A35" i="73" s="1"/>
  <c r="A36" i="73" s="1"/>
  <c r="A37" i="73" s="1"/>
  <c r="A38" i="73" s="1"/>
  <c r="A39" i="73" s="1"/>
  <c r="A40" i="73" s="1"/>
  <c r="A41" i="73" s="1"/>
  <c r="A42" i="73" s="1"/>
  <c r="A43" i="73" s="1"/>
  <c r="A44" i="73" s="1"/>
  <c r="A45" i="73" s="1"/>
  <c r="A46" i="73" s="1"/>
  <c r="A47" i="73" s="1"/>
  <c r="V29" i="73"/>
  <c r="V28" i="73" s="1"/>
  <c r="S29" i="73"/>
  <c r="D29" i="73"/>
  <c r="B30" i="73" s="1"/>
  <c r="D30" i="73" s="1"/>
  <c r="U28" i="73"/>
  <c r="T28" i="73"/>
  <c r="S28" i="73"/>
  <c r="V25" i="73"/>
  <c r="S25" i="73"/>
  <c r="R25" i="73" s="1"/>
  <c r="V24" i="73"/>
  <c r="S24" i="73"/>
  <c r="R24" i="73" s="1"/>
  <c r="V23" i="73"/>
  <c r="S23" i="73"/>
  <c r="R23" i="73" s="1"/>
  <c r="V22" i="73"/>
  <c r="S22" i="73"/>
  <c r="R22" i="73"/>
  <c r="V21" i="73"/>
  <c r="S21" i="73"/>
  <c r="R21" i="73" s="1"/>
  <c r="V20" i="73"/>
  <c r="S20" i="73"/>
  <c r="R20" i="73" s="1"/>
  <c r="V19" i="73"/>
  <c r="S19" i="73"/>
  <c r="R19" i="73"/>
  <c r="V18" i="73"/>
  <c r="S18" i="73"/>
  <c r="R18" i="73"/>
  <c r="V17" i="73"/>
  <c r="S17" i="73"/>
  <c r="R17" i="73" s="1"/>
  <c r="V16" i="73"/>
  <c r="S16" i="73"/>
  <c r="R16" i="73" s="1"/>
  <c r="V15" i="73"/>
  <c r="S15" i="73"/>
  <c r="R15" i="73" s="1"/>
  <c r="V14" i="73"/>
  <c r="S14" i="73"/>
  <c r="R14" i="73"/>
  <c r="V13" i="73"/>
  <c r="S13" i="73"/>
  <c r="R13" i="73" s="1"/>
  <c r="V12" i="73"/>
  <c r="S12" i="73"/>
  <c r="R12" i="73" s="1"/>
  <c r="V11" i="73"/>
  <c r="S11" i="73"/>
  <c r="R11" i="73"/>
  <c r="V10" i="73"/>
  <c r="S10" i="73"/>
  <c r="R10" i="73"/>
  <c r="V9" i="73"/>
  <c r="V5" i="73" s="1"/>
  <c r="S9" i="73"/>
  <c r="R9" i="73" s="1"/>
  <c r="V8" i="73"/>
  <c r="S8" i="73"/>
  <c r="R8" i="73" s="1"/>
  <c r="V7" i="73"/>
  <c r="S7" i="73"/>
  <c r="R7" i="73" s="1"/>
  <c r="V6" i="73"/>
  <c r="S6" i="73"/>
  <c r="R6" i="73"/>
  <c r="U5" i="73"/>
  <c r="T5" i="73"/>
  <c r="S5" i="73"/>
  <c r="B71" i="4" l="1"/>
  <c r="D71" i="4" s="1"/>
  <c r="B72" i="4" s="1"/>
  <c r="D72" i="4" s="1"/>
  <c r="B73" i="4" s="1"/>
  <c r="D73" i="4" s="1"/>
  <c r="B74" i="4" s="1"/>
  <c r="D74" i="4" s="1"/>
  <c r="B75" i="4" s="1"/>
  <c r="D75" i="4" s="1"/>
  <c r="B76" i="4" s="1"/>
  <c r="D76" i="4" s="1"/>
  <c r="B77" i="4" s="1"/>
  <c r="D77" i="4" s="1"/>
  <c r="B78" i="4" s="1"/>
  <c r="D78" i="4" s="1"/>
  <c r="B79" i="4" s="1"/>
  <c r="D79" i="4" s="1"/>
  <c r="B80" i="4" s="1"/>
  <c r="D80" i="4" s="1"/>
  <c r="B81" i="4" s="1"/>
  <c r="D81" i="4" s="1"/>
  <c r="B82" i="4" s="1"/>
  <c r="D82" i="4" s="1"/>
  <c r="D83" i="4" s="1"/>
  <c r="B84" i="4" s="1"/>
  <c r="D85" i="4" s="1"/>
  <c r="B86" i="4" s="1"/>
  <c r="D87" i="4" s="1"/>
  <c r="B88" i="4" s="1"/>
  <c r="D89" i="4" s="1"/>
  <c r="B90" i="4" s="1"/>
  <c r="D91" i="4" s="1"/>
  <c r="B92" i="4" s="1"/>
  <c r="D93" i="4" s="1"/>
  <c r="D70" i="4"/>
  <c r="R100" i="4"/>
  <c r="S96" i="4"/>
  <c r="V203" i="4"/>
  <c r="V369" i="4"/>
  <c r="S5" i="4"/>
  <c r="S33" i="4"/>
  <c r="R82" i="4"/>
  <c r="V96" i="4"/>
  <c r="R101" i="4"/>
  <c r="R120" i="4"/>
  <c r="R144" i="4"/>
  <c r="R146" i="4"/>
  <c r="R170" i="4"/>
  <c r="S164" i="4"/>
  <c r="R184" i="4"/>
  <c r="R190" i="4"/>
  <c r="R204" i="4"/>
  <c r="S203" i="4"/>
  <c r="B241" i="4"/>
  <c r="D241" i="4" s="1"/>
  <c r="B242" i="4" s="1"/>
  <c r="D243" i="4" s="1"/>
  <c r="B244" i="4" s="1"/>
  <c r="D245" i="4" s="1"/>
  <c r="D240" i="4"/>
  <c r="S252" i="4"/>
  <c r="V331" i="4"/>
  <c r="R105" i="4"/>
  <c r="R129" i="4"/>
  <c r="R134" i="4"/>
  <c r="R347" i="4"/>
  <c r="S331" i="4"/>
  <c r="R206" i="4"/>
  <c r="R212" i="4"/>
  <c r="R234" i="4"/>
  <c r="R273" i="4"/>
  <c r="R344" i="4"/>
  <c r="R346" i="4"/>
  <c r="R354" i="4"/>
  <c r="R362" i="4"/>
  <c r="S128" i="4"/>
  <c r="R220" i="4"/>
  <c r="R283" i="4"/>
  <c r="R290" i="4"/>
  <c r="V299" i="4"/>
  <c r="R310" i="4"/>
  <c r="R326" i="4"/>
  <c r="S369" i="4"/>
  <c r="R384" i="4"/>
  <c r="R392" i="4"/>
  <c r="R395" i="4"/>
  <c r="R399" i="4"/>
  <c r="R198" i="4"/>
  <c r="R211" i="4"/>
  <c r="R236" i="4"/>
  <c r="R240" i="4"/>
  <c r="V252" i="4"/>
  <c r="R269" i="4"/>
  <c r="R301" i="4"/>
  <c r="R309" i="4"/>
  <c r="R338" i="4"/>
  <c r="R343" i="4"/>
  <c r="R345" i="4"/>
  <c r="R350" i="4"/>
  <c r="R358" i="4"/>
  <c r="R366" i="4"/>
  <c r="R397" i="4"/>
  <c r="R401" i="4"/>
  <c r="B90" i="42"/>
  <c r="D90" i="42" s="1"/>
  <c r="D89" i="42"/>
  <c r="B54" i="42"/>
  <c r="D54" i="42" s="1"/>
  <c r="B55" i="42" s="1"/>
  <c r="D55" i="42" s="1"/>
  <c r="B56" i="42" s="1"/>
  <c r="D56" i="42" s="1"/>
  <c r="B57" i="42" s="1"/>
  <c r="D53" i="42"/>
  <c r="R142" i="42"/>
  <c r="S141" i="42"/>
  <c r="S5" i="42"/>
  <c r="S39" i="42"/>
  <c r="R44" i="42"/>
  <c r="R52" i="42"/>
  <c r="R64" i="42"/>
  <c r="R83" i="42"/>
  <c r="R96" i="42"/>
  <c r="R150" i="42"/>
  <c r="R155" i="42"/>
  <c r="R188" i="42"/>
  <c r="R232" i="42"/>
  <c r="S231" i="42"/>
  <c r="R43" i="42"/>
  <c r="R51" i="42"/>
  <c r="R79" i="42"/>
  <c r="S93" i="42"/>
  <c r="V93" i="42"/>
  <c r="R108" i="42"/>
  <c r="R143" i="42"/>
  <c r="V187" i="42"/>
  <c r="R202" i="42"/>
  <c r="R214" i="42"/>
  <c r="R239" i="42"/>
  <c r="R36" i="42"/>
  <c r="R48" i="42"/>
  <c r="R56" i="42"/>
  <c r="R75" i="42"/>
  <c r="R104" i="42"/>
  <c r="R118" i="42"/>
  <c r="S117" i="42"/>
  <c r="R201" i="42"/>
  <c r="R206" i="42"/>
  <c r="R218" i="42"/>
  <c r="R233" i="42"/>
  <c r="R238" i="42"/>
  <c r="R244" i="42"/>
  <c r="S67" i="42"/>
  <c r="S164" i="42"/>
  <c r="S209" i="42"/>
  <c r="S187" i="42"/>
  <c r="D78" i="73"/>
  <c r="B79" i="73"/>
  <c r="D79" i="73" s="1"/>
  <c r="B80" i="73" s="1"/>
  <c r="D80" i="73" s="1"/>
  <c r="B81" i="73" s="1"/>
  <c r="S96" i="73"/>
  <c r="R107" i="73"/>
  <c r="R115" i="73"/>
  <c r="R29" i="73"/>
  <c r="R31" i="73"/>
  <c r="R33" i="73"/>
  <c r="R36" i="73"/>
  <c r="R38" i="73"/>
  <c r="R40" i="73"/>
  <c r="R42" i="73"/>
  <c r="B53" i="73"/>
  <c r="D53" i="73" s="1"/>
  <c r="B54" i="73" s="1"/>
  <c r="D54" i="73" s="1"/>
  <c r="B55" i="73" s="1"/>
  <c r="D55" i="73" s="1"/>
  <c r="B56" i="73" s="1"/>
  <c r="D56" i="73" s="1"/>
  <c r="B57" i="73" s="1"/>
  <c r="D57" i="73" s="1"/>
  <c r="B58" i="73" s="1"/>
  <c r="D58" i="73" s="1"/>
  <c r="B59" i="73" s="1"/>
  <c r="D59" i="73" s="1"/>
  <c r="B60" i="73" s="1"/>
  <c r="S73" i="73"/>
  <c r="B58" i="42" l="1"/>
  <c r="D57" i="42"/>
  <c r="D81" i="73"/>
  <c r="B82" i="73"/>
  <c r="D82" i="73" s="1"/>
  <c r="B83" i="73" s="1"/>
  <c r="D83" i="73" s="1"/>
  <c r="B84" i="73" s="1"/>
  <c r="D84" i="73" s="1"/>
  <c r="B85" i="73" s="1"/>
  <c r="D85" i="73" s="1"/>
  <c r="B86" i="73" s="1"/>
  <c r="D86" i="73" s="1"/>
  <c r="B87" i="73" s="1"/>
  <c r="D87" i="73" s="1"/>
  <c r="B88" i="73" s="1"/>
  <c r="D88" i="73" s="1"/>
  <c r="B89" i="73" s="1"/>
  <c r="D89" i="73" s="1"/>
  <c r="B90" i="73" s="1"/>
  <c r="D90" i="73" s="1"/>
  <c r="B91" i="73" s="1"/>
  <c r="D91" i="73" s="1"/>
  <c r="B92" i="73" s="1"/>
  <c r="D92" i="73" s="1"/>
  <c r="B93" i="73" s="1"/>
  <c r="D93" i="73" s="1"/>
  <c r="D60" i="73"/>
  <c r="B61" i="73"/>
  <c r="B59" i="42" l="1"/>
  <c r="D59" i="42" s="1"/>
  <c r="B60" i="42" s="1"/>
  <c r="D60" i="42" s="1"/>
  <c r="B61" i="42" s="1"/>
  <c r="D58" i="42"/>
  <c r="B62" i="73"/>
  <c r="D62" i="73" s="1"/>
  <c r="B63" i="73" s="1"/>
  <c r="D63" i="73" s="1"/>
  <c r="B64" i="73" s="1"/>
  <c r="D61" i="73"/>
  <c r="B62" i="42" l="1"/>
  <c r="D62" i="42" s="1"/>
  <c r="B63" i="42" s="1"/>
  <c r="D61" i="42"/>
  <c r="D64" i="73"/>
  <c r="B65" i="73"/>
  <c r="D65" i="73" s="1"/>
  <c r="B66" i="73" s="1"/>
  <c r="D66" i="73" s="1"/>
  <c r="B67" i="73" s="1"/>
  <c r="D67" i="73" s="1"/>
  <c r="B68" i="73" s="1"/>
  <c r="B64" i="42" l="1"/>
  <c r="D64" i="42" s="1"/>
  <c r="D63" i="42"/>
  <c r="D68" i="73"/>
  <c r="B69" i="73"/>
  <c r="D69" i="73" s="1"/>
  <c r="B70" i="73" s="1"/>
  <c r="D70" i="73" s="1"/>
  <c r="T5" i="67" l="1"/>
  <c r="S5" i="67" s="1"/>
  <c r="W5" i="67"/>
  <c r="T6" i="67"/>
  <c r="W6" i="67"/>
  <c r="T7" i="67"/>
  <c r="S7" i="67" s="1"/>
  <c r="W7" i="67"/>
  <c r="T8" i="67"/>
  <c r="W8" i="67"/>
  <c r="T9" i="67"/>
  <c r="S9" i="67" s="1"/>
  <c r="W9" i="67"/>
  <c r="T10" i="67"/>
  <c r="W10" i="67"/>
  <c r="T11" i="67"/>
  <c r="S11" i="67" s="1"/>
  <c r="W11" i="67"/>
  <c r="T12" i="67"/>
  <c r="W12" i="67"/>
  <c r="T13" i="67"/>
  <c r="S13" i="67" s="1"/>
  <c r="W13" i="67"/>
  <c r="T14" i="67"/>
  <c r="W14" i="67"/>
  <c r="T15" i="67"/>
  <c r="S15" i="67" s="1"/>
  <c r="W15" i="67"/>
  <c r="T16" i="67"/>
  <c r="W16" i="67"/>
  <c r="T17" i="67"/>
  <c r="S17" i="67" s="1"/>
  <c r="W17" i="67"/>
  <c r="T18" i="67"/>
  <c r="W18" i="67"/>
  <c r="T19" i="67"/>
  <c r="S19" i="67" s="1"/>
  <c r="W19" i="67"/>
  <c r="T20" i="67"/>
  <c r="W20" i="67"/>
  <c r="T21" i="67"/>
  <c r="S21" i="67" s="1"/>
  <c r="W21" i="67"/>
  <c r="T22" i="67"/>
  <c r="W22" i="67"/>
  <c r="T23" i="67"/>
  <c r="S23" i="67" s="1"/>
  <c r="W23" i="67"/>
  <c r="S22" i="67" l="1"/>
  <c r="S20" i="67"/>
  <c r="S18" i="67"/>
  <c r="S16" i="67"/>
  <c r="S14" i="67"/>
  <c r="S12" i="67"/>
  <c r="S10" i="67"/>
  <c r="S8" i="67"/>
  <c r="S6" i="67"/>
</calcChain>
</file>

<file path=xl/sharedStrings.xml><?xml version="1.0" encoding="utf-8"?>
<sst xmlns="http://schemas.openxmlformats.org/spreadsheetml/2006/main" count="8537" uniqueCount="3055">
  <si>
    <t>L</t>
  </si>
  <si>
    <t>19.X.99</t>
  </si>
  <si>
    <t>Ø2</t>
  </si>
  <si>
    <t>-(d)</t>
  </si>
  <si>
    <t>R</t>
  </si>
  <si>
    <t>-(c)</t>
  </si>
  <si>
    <t>18.X.99</t>
  </si>
  <si>
    <t>-(b)</t>
  </si>
  <si>
    <t>-(a)</t>
  </si>
  <si>
    <t xml:space="preserve"> +</t>
  </si>
  <si>
    <t>Ø1</t>
  </si>
  <si>
    <t>2829 / 2831 - James Ensor (1860-1949)</t>
  </si>
  <si>
    <t>►</t>
  </si>
  <si>
    <t>☺</t>
  </si>
  <si>
    <t>L/R</t>
  </si>
  <si>
    <t>Info</t>
  </si>
  <si>
    <t>pg.</t>
  </si>
  <si>
    <t>Dubbel</t>
  </si>
  <si>
    <t>geen</t>
  </si>
  <si>
    <r>
      <rPr>
        <b/>
        <sz val="9"/>
        <color rgb="FFFFFF00"/>
        <rFont val="Tahoma"/>
        <family val="2"/>
      </rPr>
      <t>4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4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4</t>
    </r>
    <r>
      <rPr>
        <b/>
        <sz val="9"/>
        <rFont val="Tahoma"/>
        <family val="2"/>
      </rPr>
      <t xml:space="preserve"> 4</t>
    </r>
  </si>
  <si>
    <r>
      <rPr>
        <b/>
        <sz val="9"/>
        <color rgb="FFFFFF00"/>
        <rFont val="Tahoma"/>
        <family val="2"/>
      </rPr>
      <t>3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3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3</t>
    </r>
    <r>
      <rPr>
        <b/>
        <sz val="9"/>
        <rFont val="Tahoma"/>
        <family val="2"/>
      </rPr>
      <t xml:space="preserve"> 3</t>
    </r>
  </si>
  <si>
    <r>
      <rPr>
        <b/>
        <sz val="9"/>
        <color rgb="FFFFFF00"/>
        <rFont val="Tahoma"/>
        <family val="2"/>
      </rPr>
      <t>2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2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2</t>
    </r>
    <r>
      <rPr>
        <b/>
        <sz val="9"/>
        <rFont val="Tahoma"/>
        <family val="2"/>
      </rPr>
      <t xml:space="preserve"> 2</t>
    </r>
  </si>
  <si>
    <r>
      <rPr>
        <b/>
        <sz val="9"/>
        <color rgb="FFFFFF00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1</t>
    </r>
    <r>
      <rPr>
        <b/>
        <sz val="9"/>
        <rFont val="Tahoma"/>
        <family val="2"/>
      </rPr>
      <t xml:space="preserve"> 1</t>
    </r>
  </si>
  <si>
    <t>postzegels fdc in Europa | eBay</t>
  </si>
  <si>
    <t>Postzegels uit België postzegelcatalogus - LastDodo</t>
  </si>
  <si>
    <t>Zoeken: 2796 (delcampe.net)</t>
  </si>
  <si>
    <t>Belgische postzegelcatalogus / FDS | First Day Sheets (wordpress.com)</t>
  </si>
  <si>
    <t>Belgische postzegelcatalogus | Volledige jaargangen vanaf 1995 (wordpress.com)</t>
  </si>
  <si>
    <t>▬ PHN N°. 5 / 99 (pg. 8 - 11) ▬</t>
  </si>
  <si>
    <t>▬ PHN N°. 5 / 99 (pg. 6 -7) ▬</t>
  </si>
  <si>
    <t>▬ PHN N°. 5 / 99 (pg. 4 - 5) ▬</t>
  </si>
  <si>
    <t>▬ PHN N°. 5 / 99 (pg. 2 - 3) ▬</t>
  </si>
  <si>
    <t>▬ PHN N°. 4 / 99 (pg. 14 - 15) ▬</t>
  </si>
  <si>
    <t>▬ PHN N°. 4 / 99 (pg. 12) ▬</t>
  </si>
  <si>
    <t>▬ PHN N°. 4 / 99 (pg. 6 - 7) ▬</t>
  </si>
  <si>
    <t>▬ PHN N°. 3 / 99 (pg. 12 - 13) ▬</t>
  </si>
  <si>
    <t>▬ PHN N°. 3 / 99 (pg. 10 - 11) ▬</t>
  </si>
  <si>
    <t>▬ PHN N°. 3 / 99 (pg. 8 - 9) ▬</t>
  </si>
  <si>
    <t>▬ PHN N°. 3 / 99 (pg. 6 - 7) ▬</t>
  </si>
  <si>
    <t>▬ PHN N°. 3 / 99 (pg. 4 - 5) ▬</t>
  </si>
  <si>
    <t>▬ PHN N°. 3 / 99 (pg. 2 - 3) ▬</t>
  </si>
  <si>
    <t>▬ PHN N°. 2 / 99 (pg. 8 - 9) ▬</t>
  </si>
  <si>
    <t>▬ PHN N°. 2 / 99 (pg. 6 - 7) ▬</t>
  </si>
  <si>
    <t>▬ PHN N°. 2 / 99 (pg. 4 - 5) ▬</t>
  </si>
  <si>
    <t>▬ PHN N°. 2 / 99 (pg. 2 - 3) ▬</t>
  </si>
  <si>
    <t>▬ PHN N°. 1 / 99 (pg. 6 - 7) ▬</t>
  </si>
  <si>
    <t>▬ PHN N°. 1 / 99 (pg. 4 - 5) ▬</t>
  </si>
  <si>
    <t>▬ PHN N°. 1 / 99 (pg. 2 - 3) ▬</t>
  </si>
  <si>
    <t>date</t>
  </si>
  <si>
    <t>series</t>
  </si>
  <si>
    <t>N° O</t>
  </si>
  <si>
    <t>Double</t>
  </si>
  <si>
    <t>2858 / 2877 - A journey through the 20th century in 80 stamps: first part: block BL83</t>
  </si>
  <si>
    <t>overview &amp; back</t>
  </si>
  <si>
    <t>2856 / 2857 - The princely wedding + block BL82</t>
  </si>
  <si>
    <t>2853 - Christmas and New Year</t>
  </si>
  <si>
    <t>2851 / 2852 - Solidarity. Red Cross</t>
  </si>
  <si>
    <t xml:space="preserve">2841 / 2849 - Youth philately (20th anniversary of the 1st comic stamp):  Block BL81 </t>
  </si>
  <si>
    <t xml:space="preserve">2840 - King Albert II (type MVTM) </t>
  </si>
  <si>
    <t xml:space="preserve">2838 / 2839 - Nobel Prize winners </t>
  </si>
  <si>
    <t>2832 / 2837 - Bruphila '99. 150 years of Belgian stamps: block BL80</t>
  </si>
  <si>
    <t>2828 - 40 years of royal marriage - 2 July 1959 (King Albert II and Queen Paola)</t>
  </si>
  <si>
    <t xml:space="preserve">2825 / 2827 - Belgian chocolate </t>
  </si>
  <si>
    <t xml:space="preserve">2823 / 2824 - Tourism </t>
  </si>
  <si>
    <t xml:space="preserve">2822 - James Ensor: Joint issue with Israel </t>
  </si>
  <si>
    <t xml:space="preserve">2819 /2821 - Motorsport: stamps + block BL79 </t>
  </si>
  <si>
    <t xml:space="preserve">2817 / 2818 - Stamp Day - "150 years of Belgian stamps".                </t>
  </si>
  <si>
    <t xml:space="preserve">2815 / 2816 - Europe: Nature reserves </t>
  </si>
  <si>
    <t>2814 - 125th anniversary of the Universal Postal Union (UPU)</t>
  </si>
  <si>
    <t xml:space="preserve">2809 / 2813 - 50 years Navo </t>
  </si>
  <si>
    <t xml:space="preserve">2805 / 2808 - Nature: Owls </t>
  </si>
  <si>
    <t xml:space="preserve">2796 / 2803 - Occasional issues: stamps from booklet B31 </t>
  </si>
  <si>
    <t>2793 / 2795 - Promotion of philately: stamp+block BL78</t>
  </si>
  <si>
    <t>from N° to N°</t>
  </si>
  <si>
    <t>FDS-YY-Nr</t>
  </si>
  <si>
    <t>1st day</t>
  </si>
  <si>
    <t>presale</t>
  </si>
  <si>
    <t>▬Philanews N°. .. / ..(pg..-..)▬</t>
  </si>
  <si>
    <t>year</t>
  </si>
  <si>
    <t>owned</t>
  </si>
  <si>
    <t>stamps on FDS</t>
  </si>
  <si>
    <t>R=right; L= left</t>
  </si>
  <si>
    <t>Cutting ►</t>
  </si>
  <si>
    <t/>
  </si>
  <si>
    <t>FDS-1999-1</t>
  </si>
  <si>
    <t>2793</t>
  </si>
  <si>
    <t xml:space="preserve"> 2795</t>
  </si>
  <si>
    <t>FDS-1999-2</t>
  </si>
  <si>
    <t>2796</t>
  </si>
  <si>
    <t xml:space="preserve"> 2803</t>
  </si>
  <si>
    <t>FDS-1999-3</t>
  </si>
  <si>
    <t>2805</t>
  </si>
  <si>
    <t xml:space="preserve"> 2808</t>
  </si>
  <si>
    <t>FDS-1999-4</t>
  </si>
  <si>
    <t>2809</t>
  </si>
  <si>
    <t xml:space="preserve"> 2813</t>
  </si>
  <si>
    <t>2814</t>
  </si>
  <si>
    <t>FDS-1999-5</t>
  </si>
  <si>
    <t>FDS-1999-6</t>
  </si>
  <si>
    <t>2815</t>
  </si>
  <si>
    <t xml:space="preserve"> 2816</t>
  </si>
  <si>
    <t>FDS-1999-7</t>
  </si>
  <si>
    <t>2817</t>
  </si>
  <si>
    <t xml:space="preserve"> 2818</t>
  </si>
  <si>
    <t>FDS-1999-8</t>
  </si>
  <si>
    <t>2819</t>
  </si>
  <si>
    <t xml:space="preserve">2821 </t>
  </si>
  <si>
    <t>2822</t>
  </si>
  <si>
    <t>FDS-1999-9</t>
  </si>
  <si>
    <t>FDS-1999-10</t>
  </si>
  <si>
    <t>2823</t>
  </si>
  <si>
    <t xml:space="preserve"> 2824</t>
  </si>
  <si>
    <t>FDS-1999-11</t>
  </si>
  <si>
    <t>2825</t>
  </si>
  <si>
    <t xml:space="preserve"> 2827</t>
  </si>
  <si>
    <t>2828</t>
  </si>
  <si>
    <t>FDS-1999-12</t>
  </si>
  <si>
    <t>FDS-1999-13</t>
  </si>
  <si>
    <t>2829</t>
  </si>
  <si>
    <t xml:space="preserve"> 2831</t>
  </si>
  <si>
    <t>FDS-1999-14</t>
  </si>
  <si>
    <t>2832</t>
  </si>
  <si>
    <t xml:space="preserve"> 2837</t>
  </si>
  <si>
    <t>FDS-1999-15</t>
  </si>
  <si>
    <t>2838</t>
  </si>
  <si>
    <t xml:space="preserve"> 2839</t>
  </si>
  <si>
    <t>2840</t>
  </si>
  <si>
    <t>FDS-1999-Ø1</t>
  </si>
  <si>
    <t>FDS-1999-16</t>
  </si>
  <si>
    <t>2841</t>
  </si>
  <si>
    <t xml:space="preserve"> 2849</t>
  </si>
  <si>
    <t>FDS-1999-17</t>
  </si>
  <si>
    <t>2851</t>
  </si>
  <si>
    <t xml:space="preserve"> 2852</t>
  </si>
  <si>
    <t>2853</t>
  </si>
  <si>
    <t>FDS-1999-18</t>
  </si>
  <si>
    <t>FDS-1999-19</t>
  </si>
  <si>
    <t>2856</t>
  </si>
  <si>
    <t xml:space="preserve"> 2857</t>
  </si>
  <si>
    <t>FDS-1999-Ø2</t>
  </si>
  <si>
    <t>2858</t>
  </si>
  <si>
    <t xml:space="preserve"> 2877</t>
  </si>
  <si>
    <t>FDS-1999-Ø2-(a)</t>
  </si>
  <si>
    <t>FDS-1999-Ø2-(b)</t>
  </si>
  <si>
    <t>FDS-1999-Ø2-(c)</t>
  </si>
  <si>
    <t>FDS-1999-Ø2-(d)</t>
  </si>
  <si>
    <t>Ø</t>
  </si>
  <si>
    <t xml:space="preserve">2878 - Welcome 2000 </t>
  </si>
  <si>
    <t>aucun</t>
  </si>
  <si>
    <t>none</t>
  </si>
  <si>
    <t>2943 /2962 - A journey through the 20th century in 80 stamps (2nd part): block BL87</t>
  </si>
  <si>
    <t>Overview &amp; back</t>
  </si>
  <si>
    <t>2942 - Christmas and New Year.</t>
  </si>
  <si>
    <t>2938 / 2941 - Artistie series: Belgian artists</t>
  </si>
  <si>
    <t>2935 - Floralies of Hainaut.</t>
  </si>
  <si>
    <t>2934 - Youth philately. Kiekeboe.</t>
  </si>
  <si>
    <t xml:space="preserve">2926 /2929 - Tourism. Churches and church organs. </t>
  </si>
  <si>
    <t>2923 / 2925 - Unesco. World Heritage.</t>
  </si>
  <si>
    <t>2922 - Europe 2000. The construction of Europe.</t>
  </si>
  <si>
    <t xml:space="preserve">2912 / 2917 - Music. Stamps from booklet B35 </t>
  </si>
  <si>
    <t>2908 /2910 - Sport. Olympic Games - Sydney 2000</t>
  </si>
  <si>
    <t>2906 - The Prince Philip Fund</t>
  </si>
  <si>
    <t>2903 / 2905 - Ghent Floralies X</t>
  </si>
  <si>
    <t>2901 - Belgica 2001. Celebration of the 500th anniversary of the appointment of François de Tassis as "captain and postmaster".</t>
  </si>
  <si>
    <t>2900 - Stamp Day: "Reading and writing, that's life".</t>
  </si>
  <si>
    <t xml:space="preserve">2896 / 2899 - "The World Wide Fund For Nature": Amphibians and reptiles   </t>
  </si>
  <si>
    <t>2895 - Red Cross. Kites + Red Cross and Red Crescent logos.</t>
  </si>
  <si>
    <t>2892 / 2893 - European Football Championships.</t>
  </si>
  <si>
    <t>2891 - Make your mark on the future. Children's drawing.</t>
  </si>
  <si>
    <t xml:space="preserve">2890 - "World Mathemitical Year 2000". Exact sciences </t>
  </si>
  <si>
    <t>2887 / 2889 - 500th anniversary of Charles V</t>
  </si>
  <si>
    <t xml:space="preserve">2882 / 2884 - Brus-Brux 2000. European city of culture of the year 2000               </t>
  </si>
  <si>
    <t>2879 / 2881 - Promotion of philately. The Belgian Royal House</t>
  </si>
  <si>
    <t>2878</t>
  </si>
  <si>
    <t>FDS-2000-1</t>
  </si>
  <si>
    <t>FDS-2000-2</t>
  </si>
  <si>
    <t>2879</t>
  </si>
  <si>
    <t xml:space="preserve"> 2881</t>
  </si>
  <si>
    <t>FDS-2000-3</t>
  </si>
  <si>
    <t>2882</t>
  </si>
  <si>
    <t xml:space="preserve"> 2884</t>
  </si>
  <si>
    <t>FDS-2000-4</t>
  </si>
  <si>
    <t>2887</t>
  </si>
  <si>
    <t xml:space="preserve"> 2889</t>
  </si>
  <si>
    <t>2890</t>
  </si>
  <si>
    <t>FDS-2000-5</t>
  </si>
  <si>
    <t>2891</t>
  </si>
  <si>
    <t>FDS-2000-6</t>
  </si>
  <si>
    <t>FDS-2000-7</t>
  </si>
  <si>
    <t>2892</t>
  </si>
  <si>
    <t xml:space="preserve"> 2893</t>
  </si>
  <si>
    <t>2895</t>
  </si>
  <si>
    <t>FDS-2000-8</t>
  </si>
  <si>
    <t>FDS-2000-9</t>
  </si>
  <si>
    <t>2896</t>
  </si>
  <si>
    <t xml:space="preserve"> 2899</t>
  </si>
  <si>
    <t>2900</t>
  </si>
  <si>
    <t>FDS-2000-10</t>
  </si>
  <si>
    <t>2901</t>
  </si>
  <si>
    <t>FDS-2000-11</t>
  </si>
  <si>
    <t>FDS-2000-12</t>
  </si>
  <si>
    <t>2903</t>
  </si>
  <si>
    <t xml:space="preserve"> 2905</t>
  </si>
  <si>
    <t>2906</t>
  </si>
  <si>
    <t>FDS-2000-13</t>
  </si>
  <si>
    <t>FDS-2000-14</t>
  </si>
  <si>
    <t>2908</t>
  </si>
  <si>
    <t xml:space="preserve">2910 </t>
  </si>
  <si>
    <t>FDS-2000-15</t>
  </si>
  <si>
    <t>2912</t>
  </si>
  <si>
    <t xml:space="preserve"> 2917</t>
  </si>
  <si>
    <t>2922</t>
  </si>
  <si>
    <t>FDS-2000-16</t>
  </si>
  <si>
    <t>FDS-2000-17</t>
  </si>
  <si>
    <t>2923</t>
  </si>
  <si>
    <t xml:space="preserve"> 2925</t>
  </si>
  <si>
    <t>FDS-2000-18</t>
  </si>
  <si>
    <t>2926</t>
  </si>
  <si>
    <t xml:space="preserve">2929 </t>
  </si>
  <si>
    <t>2934</t>
  </si>
  <si>
    <t>FDS-2000-19</t>
  </si>
  <si>
    <t>2935</t>
  </si>
  <si>
    <t>FDS-2000-20</t>
  </si>
  <si>
    <t>FDS-2000-21</t>
  </si>
  <si>
    <t>2938</t>
  </si>
  <si>
    <t xml:space="preserve"> 2941</t>
  </si>
  <si>
    <t>2942</t>
  </si>
  <si>
    <t>FDS-2000-22</t>
  </si>
  <si>
    <t>FDS-2000-Ø</t>
  </si>
  <si>
    <t>2943</t>
  </si>
  <si>
    <t xml:space="preserve">2962 </t>
  </si>
  <si>
    <t>FDS-2000-Ø-(a)</t>
  </si>
  <si>
    <t>FDS-2000-Ø-(b)</t>
  </si>
  <si>
    <t>27.VI.01</t>
  </si>
  <si>
    <t>-(j)</t>
  </si>
  <si>
    <t>-(i)</t>
  </si>
  <si>
    <t>24.VI.01</t>
  </si>
  <si>
    <t>-(h)</t>
  </si>
  <si>
    <t>-(g)</t>
  </si>
  <si>
    <t>23.VI.01</t>
  </si>
  <si>
    <t>-(f)</t>
  </si>
  <si>
    <t>-(e)</t>
  </si>
  <si>
    <t>22.VI.01</t>
  </si>
  <si>
    <t>21.VI.01</t>
  </si>
  <si>
    <t>▬ PhN N°. 5 / 2001 (pg. 10 - 14) ▬</t>
  </si>
  <si>
    <t>▬ PhN Flash N°. 5 / 2001 ▬</t>
  </si>
  <si>
    <t>▬ PhN N°. 5 / 2001 (pg. 15 - 16) ▬</t>
  </si>
  <si>
    <t>▬ PhN N°. 5 / 2001 (pg. 2 - 9) ▬</t>
  </si>
  <si>
    <t>▬ PhN N°. 4 / 2001 (pg. 8 - 9) ▬</t>
  </si>
  <si>
    <t>▬ PhN N°. 4 / 2001 (pg.4 - 7) ▬</t>
  </si>
  <si>
    <t>▬ PhN N°. 4 / 2001 (pg. 2 - 3) ▬</t>
  </si>
  <si>
    <t>▬ PhN N°. 3 / 2001 (pg. 19 - 20) ▬</t>
  </si>
  <si>
    <t>▬ PhN N°. 3 / 2001 (pg. 16 - 18) ▬</t>
  </si>
  <si>
    <t>▬ PhN N°. 3 / 2001 (pg. 14 - 15) ▬</t>
  </si>
  <si>
    <t>▬ PhN N°. 3 / 2001 (pg. 12 - 13) ▬</t>
  </si>
  <si>
    <t>▬ PhN N°. 3 / 2001 (pg. 8 - 9) ▬</t>
  </si>
  <si>
    <t>▬ PhN N°. 3 / 2001 (pg. 4 - 7) ▬</t>
  </si>
  <si>
    <t>▬ PhN N°. 2 / 2001 (pg. 8 - 11) ▬</t>
  </si>
  <si>
    <t>▬ PhN N°. 2 / 2001 (pg. 6 - 8) ▬</t>
  </si>
  <si>
    <t>▬ PhN N°. 2 / 2001 (pg. 5) ▬</t>
  </si>
  <si>
    <t>▬ PhN N°. 2 / 2001 (pg. 3) ▬</t>
  </si>
  <si>
    <t>▬ PhN N°. 2 / 2001 (pg. 2) ▬</t>
  </si>
  <si>
    <t>▬ PhN N°. 1 / 2001 (pg. 7 - 8) ▬</t>
  </si>
  <si>
    <t>▬ PhN N°. 1 / 2001 (pg. 5 -6) ▬</t>
  </si>
  <si>
    <t>▬ PhN N°. 1 / 2001 (pg. 3 - 4) ▬</t>
  </si>
  <si>
    <t>3024 / 3043 - A journey through the 20th century in 80 stamps (3rd part): block BL92</t>
  </si>
  <si>
    <t>3048 / 3049- Mixed issue with Congo: +block BL93</t>
  </si>
  <si>
    <t>3044 - Christmas and New Year</t>
  </si>
  <si>
    <t>3023 - Stamp Day - stamp from booklet B38</t>
  </si>
  <si>
    <t>3022 - Red Cross: voluntary work</t>
  </si>
  <si>
    <t>3017 / 3021 - Nature. Large typical farms</t>
  </si>
  <si>
    <t>3015 / 3016 - Tourism. Belfries</t>
  </si>
  <si>
    <t>3014 - The European Union.</t>
  </si>
  <si>
    <t xml:space="preserve">3012 / 3013 - Sports. </t>
  </si>
  <si>
    <t>3010 - Youth philately.</t>
  </si>
  <si>
    <t>3008 /3009 - Joint issue with China: Chinese works of art.</t>
  </si>
  <si>
    <t>3004 /3007 - Art in Belgium. 200 j. Royal Museums of Fine Arts of Belgium.</t>
  </si>
  <si>
    <t>3002 / 3003 - Joint issue with Morocco: Mosque and Basilica.</t>
  </si>
  <si>
    <t>2996 / 3000 - Belgica 2001 - 500 years European Post</t>
  </si>
  <si>
    <t>2993 / 2995 - Trains, 75 years of SNCB.</t>
  </si>
  <si>
    <t>2990 / 2992 - Muzienk and literature: Art disciplines of sound and words.(+ block 90)</t>
  </si>
  <si>
    <t>2989 - Europe. Water, natural wealth.</t>
  </si>
  <si>
    <t>2979 - 575th anniversary of the Catholic University of Louvain</t>
  </si>
  <si>
    <t>2978 - 100th anniversary of the death of Zénobe Gramme (1826-1901)</t>
  </si>
  <si>
    <t>2971 / 2976 - Dynasty - The Belgian Royal House: block BL89</t>
  </si>
  <si>
    <t xml:space="preserve">2968 / 2970 - Promotion of philately - The Belgian Royal House - stamps + block BL88 </t>
  </si>
  <si>
    <t xml:space="preserve">2967 - Jubilee A.D. 2000 </t>
  </si>
  <si>
    <t>FDS-YY-N°</t>
  </si>
  <si>
    <t>Ø = no N°</t>
  </si>
  <si>
    <t>2967</t>
  </si>
  <si>
    <t>FDS-2001-2</t>
  </si>
  <si>
    <t>2968</t>
  </si>
  <si>
    <t xml:space="preserve"> 2970</t>
  </si>
  <si>
    <t>FDS-2001-3</t>
  </si>
  <si>
    <t>2971</t>
  </si>
  <si>
    <t xml:space="preserve"> 2976</t>
  </si>
  <si>
    <t>2978</t>
  </si>
  <si>
    <t>FDS-2001-4</t>
  </si>
  <si>
    <t>2979</t>
  </si>
  <si>
    <t>FDS-2001-5</t>
  </si>
  <si>
    <t>2989</t>
  </si>
  <si>
    <t>FDS-2001-6</t>
  </si>
  <si>
    <t>FDS-2001-7</t>
  </si>
  <si>
    <t>2990</t>
  </si>
  <si>
    <t xml:space="preserve"> 2992</t>
  </si>
  <si>
    <t>FDS-2001-8</t>
  </si>
  <si>
    <t>2993</t>
  </si>
  <si>
    <t xml:space="preserve"> 2995</t>
  </si>
  <si>
    <t>FDS-2001-9</t>
  </si>
  <si>
    <t>2996</t>
  </si>
  <si>
    <t xml:space="preserve"> 3000</t>
  </si>
  <si>
    <t>FDS-2001-10</t>
  </si>
  <si>
    <t>3002</t>
  </si>
  <si>
    <t xml:space="preserve"> 3003</t>
  </si>
  <si>
    <t>FDS-2001-11</t>
  </si>
  <si>
    <t>3004</t>
  </si>
  <si>
    <t xml:space="preserve">3007 </t>
  </si>
  <si>
    <t>FDS-2001-12</t>
  </si>
  <si>
    <t>3008</t>
  </si>
  <si>
    <t xml:space="preserve">3009 </t>
  </si>
  <si>
    <t>3010</t>
  </si>
  <si>
    <t>FDS-2001-13</t>
  </si>
  <si>
    <t>FDS-2001-14</t>
  </si>
  <si>
    <t>3012</t>
  </si>
  <si>
    <t xml:space="preserve"> 3013</t>
  </si>
  <si>
    <t>3014</t>
  </si>
  <si>
    <t>FDS-2001-15</t>
  </si>
  <si>
    <t>FDS-2001-16</t>
  </si>
  <si>
    <t>3015</t>
  </si>
  <si>
    <t xml:space="preserve"> 3016</t>
  </si>
  <si>
    <t>FDS-2001-17</t>
  </si>
  <si>
    <t>3017</t>
  </si>
  <si>
    <t xml:space="preserve"> 3021</t>
  </si>
  <si>
    <t>3022</t>
  </si>
  <si>
    <t>FDS-2001-18</t>
  </si>
  <si>
    <t>3023</t>
  </si>
  <si>
    <t>FDS-2001-19</t>
  </si>
  <si>
    <t>3044</t>
  </si>
  <si>
    <t>FDS-2001-20</t>
  </si>
  <si>
    <t>FDS-2001-21</t>
  </si>
  <si>
    <t>3048</t>
  </si>
  <si>
    <t xml:space="preserve"> 3049</t>
  </si>
  <si>
    <t>FDS-2001-Ø</t>
  </si>
  <si>
    <t>3024</t>
  </si>
  <si>
    <t xml:space="preserve"> 3043</t>
  </si>
  <si>
    <t>FDS-2001-Ø-(a)</t>
  </si>
  <si>
    <t>FDS-2001-Ø-(b)</t>
  </si>
  <si>
    <t>FDS-2001-Ø-(c)</t>
  </si>
  <si>
    <t>FDS-2001-Ø-(d)</t>
  </si>
  <si>
    <t>FDS-2001-Ø-(e)</t>
  </si>
  <si>
    <t>FDS-2001-Ø-(f)</t>
  </si>
  <si>
    <t>FDS-2001-Ø-(g)</t>
  </si>
  <si>
    <t>FDS-2001-Ø-(h)</t>
  </si>
  <si>
    <t>FDS-2001-Ø-(i)</t>
  </si>
  <si>
    <t>FDS-2001-Ø-(j)</t>
  </si>
  <si>
    <t>séries</t>
  </si>
  <si>
    <t>19.VIII.02</t>
  </si>
  <si>
    <t>18bis</t>
  </si>
  <si>
    <t xml:space="preserve">3097 - Jean Rey (1902-1983) </t>
  </si>
  <si>
    <t>3057 - Ruca &amp; Ufsia 1852-2002</t>
  </si>
  <si>
    <t>▬ PHN N°. 5 / 2002 (pg. 10 - 13) ▬</t>
  </si>
  <si>
    <t>▬ PHN N°. 5 / 2002 (pg. 8 - 9) ▬</t>
  </si>
  <si>
    <t>▬ PHN N°. 6 / 2002 (pg. 2 - 5) ▬</t>
  </si>
  <si>
    <t>▬ PHN N°. 5 / 2002 (pg. 4 - 5) ▬</t>
  </si>
  <si>
    <t>▬ PHN N°. 5 / 2002 (pg. 2 - 3) ▬</t>
  </si>
  <si>
    <t>▬ PHN N°. 4 / 2002 (pg. 16 - 19) ▬</t>
  </si>
  <si>
    <t>▬ PHN N°. 4 / 2002 (pg. 8 - 11) ▬</t>
  </si>
  <si>
    <t>▬ PHN N°. 4 / 2002 (pg. 4 - 7) ▬</t>
  </si>
  <si>
    <t>▬ PHN N°. 3 / 2002 (pg. 14 - 17) ▬</t>
  </si>
  <si>
    <t>▬ PHN N°. 3 / 2002 (pg. 6 - 7) ▬</t>
  </si>
  <si>
    <t>▬ PHN N°. 3 / 2002 (pg. 4 - 5) ▬</t>
  </si>
  <si>
    <t>▬ PHN N°. 3 / 2002 (pg. 3) ▬</t>
  </si>
  <si>
    <t>▬ PHN N°. 2 / 2002 (pg. 7 - 10) ▬</t>
  </si>
  <si>
    <t>▬ PHN N°. 2 / 2002 (pg. 6 ) ▬</t>
  </si>
  <si>
    <t>▬ PHN N°. 2 / 2002 (pg. 4 - 5) ▬</t>
  </si>
  <si>
    <t xml:space="preserve">3058 / 3060 - Bruges 2002 </t>
  </si>
  <si>
    <t>▬ PHN N°. 2 / 2002 (pg. 2 - 3 ) ▬</t>
  </si>
  <si>
    <t>▬ PHN N°. 1 / 2002 (pg. 7 - 8) ▬</t>
  </si>
  <si>
    <t>▬ PHN N°. 1 / 2002 (pg. 6) ▬</t>
  </si>
  <si>
    <t>▬ PHN N°. 1 / 2002 (pg. 4 - 5) ▬</t>
  </si>
  <si>
    <t>▬ PHN N°. 1 / 2002 (pg. 1 - 2) ▬</t>
  </si>
  <si>
    <t>3101 / 3110 - Christmas and New Year: block BL98</t>
  </si>
  <si>
    <t>3074 / 3083 - Tourism - Castles of Belgium: block BL94</t>
  </si>
  <si>
    <t>3074 / 3083 - Tourism - The Castles of Belgium: block BL94</t>
  </si>
  <si>
    <t>3072 - The Red Cross</t>
  </si>
  <si>
    <t>3056 - Promotion of Philately</t>
  </si>
  <si>
    <t>3111 / 3130 - A journey through the 20th century in 80 stamps: block BL99</t>
  </si>
  <si>
    <t>3111 / 3130 - A journey through the 20th century in 80 stamps: BL99 block</t>
  </si>
  <si>
    <t>3144 / 3145 - Marc Sleen 80 years + block BL100</t>
  </si>
  <si>
    <t>3098 / 3100 - Happy birthday Princess Elisabeth   + block BL97</t>
  </si>
  <si>
    <t>3096 - Children's rights</t>
  </si>
  <si>
    <t xml:space="preserve">3095 - Youth philately: Bakelandt </t>
  </si>
  <si>
    <t xml:space="preserve">3093 / 3094 - Common issue with Croatia </t>
  </si>
  <si>
    <t xml:space="preserve">3091 / 3092 - Joint issue with Portugal </t>
  </si>
  <si>
    <t>3088 / 3090 - The Battle of the Golden Spurs + block BL96</t>
  </si>
  <si>
    <t>3084 / 3086 - Horses + block BL95</t>
  </si>
  <si>
    <t>3073 - The Abbey of Leffe ( with vignette)</t>
  </si>
  <si>
    <t xml:space="preserve">3071 - Europe (The Circus) </t>
  </si>
  <si>
    <t xml:space="preserve">3064 / 3068 - Dogs </t>
  </si>
  <si>
    <t xml:space="preserve">3063 - Stamp day </t>
  </si>
  <si>
    <t xml:space="preserve">3061 / 3062 - Woman and art </t>
  </si>
  <si>
    <t>3052 / 3055 - Sports World Championships Cycling 2002 &amp; tennis</t>
  </si>
  <si>
    <t>3050 / 3051 - Royal image of Albert II</t>
  </si>
  <si>
    <t>FDS-2002-Ø1</t>
  </si>
  <si>
    <t>3050</t>
  </si>
  <si>
    <t xml:space="preserve"> 3051</t>
  </si>
  <si>
    <t>FDS-2002-1</t>
  </si>
  <si>
    <t>3052</t>
  </si>
  <si>
    <t xml:space="preserve"> 3055</t>
  </si>
  <si>
    <t>3056</t>
  </si>
  <si>
    <t>FDS-2002-2</t>
  </si>
  <si>
    <t>3057</t>
  </si>
  <si>
    <t>FDS-2002-3</t>
  </si>
  <si>
    <t>FDS-2002-4</t>
  </si>
  <si>
    <t>3058</t>
  </si>
  <si>
    <t xml:space="preserve"> 3060</t>
  </si>
  <si>
    <t>FDS-2002-5</t>
  </si>
  <si>
    <t>3061</t>
  </si>
  <si>
    <t xml:space="preserve"> 3062</t>
  </si>
  <si>
    <t>3063</t>
  </si>
  <si>
    <t>FDS-2002-6</t>
  </si>
  <si>
    <t>FDS-2002-7</t>
  </si>
  <si>
    <t>3064</t>
  </si>
  <si>
    <t xml:space="preserve"> 3068</t>
  </si>
  <si>
    <t>3071</t>
  </si>
  <si>
    <t>FDS-2002-8</t>
  </si>
  <si>
    <t>3072</t>
  </si>
  <si>
    <t>FDS-2002-9</t>
  </si>
  <si>
    <t>3073</t>
  </si>
  <si>
    <t>FDS-2002-10</t>
  </si>
  <si>
    <t>FDS-2002-11</t>
  </si>
  <si>
    <t>3074</t>
  </si>
  <si>
    <t xml:space="preserve"> 3083</t>
  </si>
  <si>
    <t>FDS-2002-11-(a)</t>
  </si>
  <si>
    <t>FDS-2002-11-(b)</t>
  </si>
  <si>
    <t>FDS-2002-12</t>
  </si>
  <si>
    <t>3084</t>
  </si>
  <si>
    <t xml:space="preserve"> 3086</t>
  </si>
  <si>
    <t>FDS-2002-13</t>
  </si>
  <si>
    <t>3088</t>
  </si>
  <si>
    <t xml:space="preserve"> 3090</t>
  </si>
  <si>
    <t>FDS-2002-14</t>
  </si>
  <si>
    <t>3091</t>
  </si>
  <si>
    <t xml:space="preserve"> 3092</t>
  </si>
  <si>
    <t>FDS-2002-15</t>
  </si>
  <si>
    <t>3093</t>
  </si>
  <si>
    <t xml:space="preserve"> 3094</t>
  </si>
  <si>
    <t>3095</t>
  </si>
  <si>
    <t>FDS-2002-16</t>
  </si>
  <si>
    <t>3096</t>
  </si>
  <si>
    <t>FDS-2002-17</t>
  </si>
  <si>
    <t>3097</t>
  </si>
  <si>
    <t>FDS-2002-18</t>
  </si>
  <si>
    <t>FDS-2002-18bis</t>
  </si>
  <si>
    <t>3098</t>
  </si>
  <si>
    <t xml:space="preserve"> 3100</t>
  </si>
  <si>
    <t>FDS-2002-19-(b)</t>
  </si>
  <si>
    <t>3101</t>
  </si>
  <si>
    <t xml:space="preserve"> 3110</t>
  </si>
  <si>
    <t>FDS-2002-20</t>
  </si>
  <si>
    <t>FDS-2002-21</t>
  </si>
  <si>
    <t>3144</t>
  </si>
  <si>
    <t xml:space="preserve"> 3145</t>
  </si>
  <si>
    <t>FDS-2002-Ø2</t>
  </si>
  <si>
    <t>3111</t>
  </si>
  <si>
    <t xml:space="preserve"> 3130</t>
  </si>
  <si>
    <t>FDS-2002-Ø2-(a)</t>
  </si>
  <si>
    <t>FDS-2002-Ø2-(b)</t>
  </si>
  <si>
    <t xml:space="preserve">3225 / 3226 - Tennis </t>
  </si>
  <si>
    <t>24.xI.03</t>
  </si>
  <si>
    <t>17bis</t>
  </si>
  <si>
    <t>14bis</t>
  </si>
  <si>
    <t>5.VI.03</t>
  </si>
  <si>
    <t>4.VI.03</t>
  </si>
  <si>
    <t>7bis</t>
  </si>
  <si>
    <t xml:space="preserve">3156 - Hector Berlioz </t>
  </si>
  <si>
    <t>▬ PhN N°. 6 / 2003 (pg. 20a - 20d) ▬</t>
  </si>
  <si>
    <t>▬ PhN N°. 6 / 2003 (pg. 2 - 7) ▬</t>
  </si>
  <si>
    <t>▬ PhN N°. 5 / 2003 (pg. 10 - 12) ▬</t>
  </si>
  <si>
    <t>▬ PhN N°. 5 / 2003 (pg. 10 - 11) ▬</t>
  </si>
  <si>
    <t>▬ PhN N°. 5 / 2003 (pg. 6 - 9) ▬</t>
  </si>
  <si>
    <t>▬ PhN N°. 5 / 2003 (pg. 4 - 5) ▬</t>
  </si>
  <si>
    <t>▬ PhN N°. 5 / 2003 (pg. 2 - 3) ▬</t>
  </si>
  <si>
    <t>▬ PhN N°. 4 / 2003 (pg.  16 - 17) ▬</t>
  </si>
  <si>
    <t>▬ PhN N°. 4 / 2003 (pg.  14 - 15) ▬</t>
  </si>
  <si>
    <t>▬ PhN N°. 4 / 2003 (pg. 10 - 12) ▬</t>
  </si>
  <si>
    <t>▬ PhN N°. 4 / 2003 (pg. 8 - 9) ▬</t>
  </si>
  <si>
    <t>▬ PhN N°. 4 / 2003 (pg. 2 - 5) ▬</t>
  </si>
  <si>
    <t>▬ PhN N°. 3 / 2003 (pg. 18 - 19) ▬</t>
  </si>
  <si>
    <t>▬ PhN N°. 3 / 2003 (pg. 14 - 16) ▬</t>
  </si>
  <si>
    <t>▬ PhN N°. 3 / 2003 (pg. 10 - 11) ▬</t>
  </si>
  <si>
    <t>▬ PhN N°. 3 / 2003 (pg. 8 - 9) ▬</t>
  </si>
  <si>
    <t>▬ PhN N°. 3 / 2003 (pg. 4 - 7) ▬</t>
  </si>
  <si>
    <t>▬ PhN N°. 2 / 2003 (pg. 12 -15 ) ▬</t>
  </si>
  <si>
    <t>▬ PhN N°. 2 / 2003 (pg. 10 - 12) ▬</t>
  </si>
  <si>
    <t>▬ PhN N°. 2 / 2003 (pg. 6 - 9) ▬</t>
  </si>
  <si>
    <t>▬ PhN N°. 2 / 2003 (pg. 2 - 5) ▬</t>
  </si>
  <si>
    <t>▬ PhN N°. 1 / 2003 (pg. 18 - 20) ▬</t>
  </si>
  <si>
    <t>▬ PhN N°. 1 / 2003 (pg. 16 - 17) ▬</t>
  </si>
  <si>
    <t>▬ PhN N°. 1 / 2003 (pg. 12 - 15) ▬</t>
  </si>
  <si>
    <t>▬ PhN N°. 1 / 2003 (pg 8 - 11) ▬</t>
  </si>
  <si>
    <t xml:space="preserve">3224 - Christmas and New Year </t>
  </si>
  <si>
    <t xml:space="preserve">3221 / 3222 - Literature </t>
  </si>
  <si>
    <t xml:space="preserve">3218 / 3220 - The book </t>
  </si>
  <si>
    <t>3213 / 3217 - 50 years of television: block BL106</t>
  </si>
  <si>
    <t>3211 - Social Cohesion</t>
  </si>
  <si>
    <t xml:space="preserve">3210 - Saint Nicholas </t>
  </si>
  <si>
    <t xml:space="preserve">3207 - Promotion of philately </t>
  </si>
  <si>
    <t xml:space="preserve">3205 /3206 - Joint issue with Italy </t>
  </si>
  <si>
    <t xml:space="preserve">3201 - Homage: King Baudouin &amp; King Albert II </t>
  </si>
  <si>
    <t xml:space="preserve">3194 / 3198 - Tourism: popular statues </t>
  </si>
  <si>
    <t>3184 / 3193 - This is Belgium: block BL104</t>
  </si>
  <si>
    <t xml:space="preserve">3179 - Europe: Poster art </t>
  </si>
  <si>
    <t xml:space="preserve">3174 / 3178 - Nature: minerals </t>
  </si>
  <si>
    <t xml:space="preserve">3173 - Youth philately: The Knight Templar </t>
  </si>
  <si>
    <t xml:space="preserve">3172 - Stamp day: Mail-art </t>
  </si>
  <si>
    <t xml:space="preserve">3170 / 3171 - Joint issue with the Russian Federation </t>
  </si>
  <si>
    <t xml:space="preserve">3167 / 3169 - Georges Simenon (100th birth anniversary) </t>
  </si>
  <si>
    <t xml:space="preserve">3166 - Flowers </t>
  </si>
  <si>
    <t xml:space="preserve">3163 / 3165 - Red Cross </t>
  </si>
  <si>
    <t xml:space="preserve">3160 / 3161 - Universities </t>
  </si>
  <si>
    <t xml:space="preserve">3157 / 3159 - Folk games </t>
  </si>
  <si>
    <t xml:space="preserve">3150 / 3155 - A heart for ...  </t>
  </si>
  <si>
    <t xml:space="preserve">3146 / 3149 - The world of Henry van de Velde </t>
  </si>
  <si>
    <t>FDS-2003-1</t>
  </si>
  <si>
    <t>3146</t>
  </si>
  <si>
    <t xml:space="preserve"> 3149</t>
  </si>
  <si>
    <t>3150</t>
  </si>
  <si>
    <t>FDS-2003-2</t>
  </si>
  <si>
    <t>3156</t>
  </si>
  <si>
    <t>FDS-2003-3</t>
  </si>
  <si>
    <t>FDS-2003-4</t>
  </si>
  <si>
    <t>3157</t>
  </si>
  <si>
    <t xml:space="preserve"> 3159</t>
  </si>
  <si>
    <t>FDS-2003-5</t>
  </si>
  <si>
    <t>3160</t>
  </si>
  <si>
    <t xml:space="preserve"> 3161</t>
  </si>
  <si>
    <t>FDS-2003-6</t>
  </si>
  <si>
    <t>3163</t>
  </si>
  <si>
    <t xml:space="preserve"> 3165</t>
  </si>
  <si>
    <t>3166</t>
  </si>
  <si>
    <t>FDS-2003-7</t>
  </si>
  <si>
    <t>FDS-2003-7bis</t>
  </si>
  <si>
    <t>3167</t>
  </si>
  <si>
    <t xml:space="preserve"> 3169</t>
  </si>
  <si>
    <t>FDS-2003-8</t>
  </si>
  <si>
    <t>3170</t>
  </si>
  <si>
    <t xml:space="preserve"> 3171</t>
  </si>
  <si>
    <t>3172</t>
  </si>
  <si>
    <t>FDS-2003-9</t>
  </si>
  <si>
    <t>3173</t>
  </si>
  <si>
    <t>FDS-2003-10</t>
  </si>
  <si>
    <t>FDS-2003-11</t>
  </si>
  <si>
    <t>3174</t>
  </si>
  <si>
    <t xml:space="preserve"> 3178</t>
  </si>
  <si>
    <t>3179</t>
  </si>
  <si>
    <t>FDS-2003-12</t>
  </si>
  <si>
    <t>FDS-2003-13</t>
  </si>
  <si>
    <t>3184</t>
  </si>
  <si>
    <t xml:space="preserve"> 3193</t>
  </si>
  <si>
    <t>FDS-2003-13-(a)</t>
  </si>
  <si>
    <t>FDS-2003-13-(b)</t>
  </si>
  <si>
    <t>FDS-2003-13-(c)</t>
  </si>
  <si>
    <t>FDS-2003-13-(d)</t>
  </si>
  <si>
    <t>FDS-2003-14</t>
  </si>
  <si>
    <t>3194</t>
  </si>
  <si>
    <t xml:space="preserve"> 3198</t>
  </si>
  <si>
    <t>FDS-2003-14bis</t>
  </si>
  <si>
    <t>3201</t>
  </si>
  <si>
    <t>FDS-2003-15</t>
  </si>
  <si>
    <t>3205</t>
  </si>
  <si>
    <t xml:space="preserve">3206 </t>
  </si>
  <si>
    <t>3207</t>
  </si>
  <si>
    <t>FDS-2003-16</t>
  </si>
  <si>
    <t>3210</t>
  </si>
  <si>
    <t>FDS-2003-17</t>
  </si>
  <si>
    <t>3211</t>
  </si>
  <si>
    <t>FDS-2003-17bis</t>
  </si>
  <si>
    <t>FDS-2003-18</t>
  </si>
  <si>
    <t>3213</t>
  </si>
  <si>
    <t xml:space="preserve"> 3217</t>
  </si>
  <si>
    <t>FDS-2003-18-(a)</t>
  </si>
  <si>
    <t>FDS-2003-18-(b)</t>
  </si>
  <si>
    <t>FDS-2003-18-(c)</t>
  </si>
  <si>
    <t>FDS-2003-18-(d)</t>
  </si>
  <si>
    <t>FDS-2003-19</t>
  </si>
  <si>
    <t>3218</t>
  </si>
  <si>
    <t xml:space="preserve"> 3220</t>
  </si>
  <si>
    <t>FDS-2003-20</t>
  </si>
  <si>
    <t>3221</t>
  </si>
  <si>
    <t xml:space="preserve"> 3222</t>
  </si>
  <si>
    <t>3224</t>
  </si>
  <si>
    <t>FDS-2003-21</t>
  </si>
  <si>
    <t>FDS-2003-22</t>
  </si>
  <si>
    <t>3225</t>
  </si>
  <si>
    <t xml:space="preserve"> 3226</t>
  </si>
  <si>
    <t xml:space="preserve"> -</t>
  </si>
  <si>
    <t xml:space="preserve">3329 / 3331 - Remember Bastogne </t>
  </si>
  <si>
    <t>20bis</t>
  </si>
  <si>
    <t>8bis</t>
  </si>
  <si>
    <t>27.I.04</t>
  </si>
  <si>
    <t>26.I.04</t>
  </si>
  <si>
    <t>24.I.04</t>
  </si>
  <si>
    <t>23.I.04</t>
  </si>
  <si>
    <t>▬ PhN N°. 6 / 2004 (pg. 10 - 11) ▬</t>
  </si>
  <si>
    <t>▬ PhN N°. 6 / 2004 (pg. 7 - 9) ▬</t>
  </si>
  <si>
    <t>▬ PhN N°. 6 / 2004 (pg. 4 - 6) ▬</t>
  </si>
  <si>
    <t>▬ PhN N°. 6 / 2004 (pg. 2 - 3) ▬</t>
  </si>
  <si>
    <t>▬ PhN N°. 5 / 2004 (pg. 10 - 12) ▬</t>
  </si>
  <si>
    <t>▬ PhN N°. 5 / 2004 (pg. 8 - 9) ▬</t>
  </si>
  <si>
    <t>▬ PhN N°. 5 / 2004 (pg.  6 - 7) ▬</t>
  </si>
  <si>
    <t>▬ PhN N°. 5 / 2004 (pg. 2 - 5) ▬</t>
  </si>
  <si>
    <t>▬ PhN N°. 4 / 2004 (pg. 11) ▬</t>
  </si>
  <si>
    <t>▬ PhN N°. 4 / 2004 (pg. 7 - 10) ▬</t>
  </si>
  <si>
    <t>▬ PhN N°. 4 / 2004 (pg. 4 - 5) ▬</t>
  </si>
  <si>
    <t>▬ PhN N°. 4 / 2004 (pg. 2 - 3) ▬</t>
  </si>
  <si>
    <t>▬ PhN N°. 3 / 2004 (pg. 10 - 11) ▬</t>
  </si>
  <si>
    <t>▬ PhN N°. 3 / 2004 (pg. 7 - 9) ▬</t>
  </si>
  <si>
    <t>▬ PhN N°. 3 / 2004 (pg. 5 - 6) ▬</t>
  </si>
  <si>
    <t>▬ PhN N°. 3 / 2004 (pg. 2 - 4) ▬</t>
  </si>
  <si>
    <t>▬ PhN N°. 2 / 2004 (pg. 10 - 11) ▬</t>
  </si>
  <si>
    <t>▬ PhN N°. 2 / 2004 (pg.  9) ▬</t>
  </si>
  <si>
    <t>▬ PhN N°. 2 / 2004 (pg.  8) ▬</t>
  </si>
  <si>
    <t>▬ PhN N°. 2 / 2004 (pg.  7) ▬</t>
  </si>
  <si>
    <t>▬ PhN N°. 2 / 2004 (pg.  4 - 5) ▬</t>
  </si>
  <si>
    <t>▬ PhN N°. 2 / 2004 (pg. 2 - 3) ▬</t>
  </si>
  <si>
    <t>▬ PhN N°. 1 / 2004 (pg. 12 + 17) ▬</t>
  </si>
  <si>
    <t>▬ PhN N°. 1 / 2004 (pg. 9 - 11) ▬</t>
  </si>
  <si>
    <t>▬ PhN N°. 1 / 2004 (pg.4 - 6 ) ▬</t>
  </si>
  <si>
    <t>▬ PhN N°. 1 / 2004 (pg. 2 - 3) ▬</t>
  </si>
  <si>
    <t>3334 / 3345 - Belgian intern. sport champions (block BL117)</t>
  </si>
  <si>
    <t xml:space="preserve">3332 / 3333 - Christmas and New Year </t>
  </si>
  <si>
    <t xml:space="preserve">3326 / 3328 - Fantastic literature </t>
  </si>
  <si>
    <t>3319 / 3323 - Belgica 2006: block BL116</t>
  </si>
  <si>
    <t>3312 / 3315 - Forest Week: block BL115</t>
  </si>
  <si>
    <t xml:space="preserve">3311 - Belgian War Volunteers </t>
  </si>
  <si>
    <t xml:space="preserve">3308 / 3309 - Joint issue with Romania </t>
  </si>
  <si>
    <t xml:space="preserve">3307 - The Red Cross </t>
  </si>
  <si>
    <t>3303 / 3305 - Sports: Olympic Games Athens 2004 + block BL114</t>
  </si>
  <si>
    <t xml:space="preserve">3291 / 3292 - Europe: holidays </t>
  </si>
  <si>
    <t>3289 / 3290 - King Albert II, 70 + block BL113</t>
  </si>
  <si>
    <t xml:space="preserve">3284 / 3288 - Belgian jazz (part 1) </t>
  </si>
  <si>
    <t>3282 / 3283 - Blake &amp; Mortimer: together with Fance + block BL112</t>
  </si>
  <si>
    <t xml:space="preserve">3278 / 3281 - Climatology </t>
  </si>
  <si>
    <t>3275 / 3277 - Lîdje todi! + block BL111</t>
  </si>
  <si>
    <t>3260 / 3263 - Tourism: places of pilgrimage</t>
  </si>
  <si>
    <t>3256 / 3259 - The European Union: block BL110</t>
  </si>
  <si>
    <t>3255 - European elections</t>
  </si>
  <si>
    <t>3254 - Promotion of philately: Salvator Dali (1904-1989) - The charm of St-Antonius</t>
  </si>
  <si>
    <t>3249 / 3253 - Tintin and the moon: block BL109</t>
  </si>
  <si>
    <t xml:space="preserve">3246 / 3248 - Sugar industry </t>
  </si>
  <si>
    <t xml:space="preserve">3245 - Stamp day </t>
  </si>
  <si>
    <t>3235 / 3244 - This is Belgium: BL108 block</t>
  </si>
  <si>
    <t>3235 / 3244 - This is Belgium: block BL108</t>
  </si>
  <si>
    <t>3233 - Youth philately</t>
  </si>
  <si>
    <t>3229 / 3232 - Fernand Khnopff: block BL107</t>
  </si>
  <si>
    <t>FDS-2004-1</t>
  </si>
  <si>
    <t>3229</t>
  </si>
  <si>
    <t xml:space="preserve"> 3232</t>
  </si>
  <si>
    <t>FDS-2004-1-(a)</t>
  </si>
  <si>
    <t>FDS-2004-1-(b)</t>
  </si>
  <si>
    <t>3233</t>
  </si>
  <si>
    <t>FDS-2004-2</t>
  </si>
  <si>
    <t>FDS-2004-3</t>
  </si>
  <si>
    <t>3235</t>
  </si>
  <si>
    <t xml:space="preserve"> 3244</t>
  </si>
  <si>
    <t>FDS-2004-3-(a)</t>
  </si>
  <si>
    <t>FDS-2004-3-(b)</t>
  </si>
  <si>
    <t>3245</t>
  </si>
  <si>
    <t>FDS-2004-4</t>
  </si>
  <si>
    <t>FDS-2004-5</t>
  </si>
  <si>
    <t>3246</t>
  </si>
  <si>
    <t xml:space="preserve"> 3248</t>
  </si>
  <si>
    <t>FDS-2004-6</t>
  </si>
  <si>
    <t>3249</t>
  </si>
  <si>
    <t xml:space="preserve"> 3253</t>
  </si>
  <si>
    <t>3254</t>
  </si>
  <si>
    <t>FDS-2004-7</t>
  </si>
  <si>
    <t>3255</t>
  </si>
  <si>
    <t>FDS-2004-8</t>
  </si>
  <si>
    <t>FDS-2004-8bis</t>
  </si>
  <si>
    <t>3256</t>
  </si>
  <si>
    <t xml:space="preserve"> 3259</t>
  </si>
  <si>
    <t>FDS-2004-9</t>
  </si>
  <si>
    <t>3260</t>
  </si>
  <si>
    <t xml:space="preserve"> 3263</t>
  </si>
  <si>
    <t>FDS-2004-10</t>
  </si>
  <si>
    <t>3275</t>
  </si>
  <si>
    <t xml:space="preserve"> 3277</t>
  </si>
  <si>
    <t>FDS-2004-11</t>
  </si>
  <si>
    <t>3278</t>
  </si>
  <si>
    <t xml:space="preserve"> 3281</t>
  </si>
  <si>
    <t>FDS-2004-12</t>
  </si>
  <si>
    <t>3282</t>
  </si>
  <si>
    <t xml:space="preserve"> 3283</t>
  </si>
  <si>
    <t>FDS-2004-13</t>
  </si>
  <si>
    <t>3284</t>
  </si>
  <si>
    <t xml:space="preserve"> 3288</t>
  </si>
  <si>
    <t>FDS-2004-14</t>
  </si>
  <si>
    <t>3289</t>
  </si>
  <si>
    <t xml:space="preserve"> 3290</t>
  </si>
  <si>
    <t>FDS-2004-15</t>
  </si>
  <si>
    <t>3291</t>
  </si>
  <si>
    <t xml:space="preserve"> 3292</t>
  </si>
  <si>
    <t>FDS-2004-16</t>
  </si>
  <si>
    <t>3303</t>
  </si>
  <si>
    <t xml:space="preserve"> 3305</t>
  </si>
  <si>
    <t>3307</t>
  </si>
  <si>
    <t>FDS-2004-17</t>
  </si>
  <si>
    <t>FDS-2004-18</t>
  </si>
  <si>
    <t>3308</t>
  </si>
  <si>
    <t xml:space="preserve"> 3309</t>
  </si>
  <si>
    <t>3311</t>
  </si>
  <si>
    <t>FDS-2004-19</t>
  </si>
  <si>
    <t>FDS-2004-20</t>
  </si>
  <si>
    <t>3312</t>
  </si>
  <si>
    <t xml:space="preserve"> 3315</t>
  </si>
  <si>
    <t>FDS-2004-20bis</t>
  </si>
  <si>
    <t>3319</t>
  </si>
  <si>
    <t xml:space="preserve"> 3323</t>
  </si>
  <si>
    <t>FDS-2004-20bis-(a)</t>
  </si>
  <si>
    <t>FDS-2004-20bis-(b)</t>
  </si>
  <si>
    <t>FDS-2004-21</t>
  </si>
  <si>
    <t>3326</t>
  </si>
  <si>
    <t xml:space="preserve"> 3328</t>
  </si>
  <si>
    <t>FDS-2004-22</t>
  </si>
  <si>
    <t>3329</t>
  </si>
  <si>
    <t xml:space="preserve"> 3331</t>
  </si>
  <si>
    <t>FDS-2004-23</t>
  </si>
  <si>
    <t>3332</t>
  </si>
  <si>
    <t xml:space="preserve"> 3333</t>
  </si>
  <si>
    <t>FDS-2004-24</t>
  </si>
  <si>
    <t>3334</t>
  </si>
  <si>
    <t xml:space="preserve"> 3345</t>
  </si>
  <si>
    <t>19ter</t>
  </si>
  <si>
    <t>19bis</t>
  </si>
  <si>
    <t>16bis</t>
  </si>
  <si>
    <r>
      <rPr>
        <b/>
        <sz val="9"/>
        <color rgb="FFFFFF00"/>
        <rFont val="Tahoma"/>
        <family val="2"/>
      </rPr>
      <t>6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6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6</t>
    </r>
    <r>
      <rPr>
        <b/>
        <sz val="9"/>
        <rFont val="Tahoma"/>
        <family val="2"/>
      </rPr>
      <t xml:space="preserve"> 6</t>
    </r>
  </si>
  <si>
    <r>
      <rPr>
        <b/>
        <sz val="9"/>
        <color rgb="FFFFFF00"/>
        <rFont val="Tahoma"/>
        <family val="2"/>
      </rPr>
      <t>5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5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5</t>
    </r>
    <r>
      <rPr>
        <b/>
        <sz val="9"/>
        <rFont val="Tahoma"/>
        <family val="2"/>
      </rPr>
      <t xml:space="preserve"> 5</t>
    </r>
  </si>
  <si>
    <t xml:space="preserve">3395 - Korea </t>
  </si>
  <si>
    <t>6bis</t>
  </si>
  <si>
    <t>▬ PhN N°. 6 / 2005 (pg.  8 - 9) ▬</t>
  </si>
  <si>
    <t>▬ PhN N°. 6 / 2005 (pg. 14 - 15) ▬</t>
  </si>
  <si>
    <t>▬ PhN N°. 6 / 2005 (pg. 4 - 5) ▬</t>
  </si>
  <si>
    <t>▬ PhN N°. 6 / 2005 (pg. 2 - 3) ▬</t>
  </si>
  <si>
    <t>▬ PhN N°. 5 / 2005 (pg. 14 - 15) ▬</t>
  </si>
  <si>
    <t>▬ PhN N°. 5 / 2005 (pg. 11 - 13) ▬</t>
  </si>
  <si>
    <t>▬ PhN N°. 5 / 2005 (pg. 8 - 9) ▬</t>
  </si>
  <si>
    <t>▬ PhN N°. 5 / 2005 (pg. 4 - 7) ▬</t>
  </si>
  <si>
    <t>▬ PhN N°. 5 / 2005 (pg. 2 - 3) ▬</t>
  </si>
  <si>
    <t>▬ PhN N°. 4 / 2005 (pg. 10 - 11) ▬</t>
  </si>
  <si>
    <t>▬ PhN N°. 4 / 2005 (pg. 7 - 8) ▬</t>
  </si>
  <si>
    <t>▬ PhN N°. 4 / 2005 (pg. 4 - 6) ▬</t>
  </si>
  <si>
    <t>▬ PhN N°. 4 / 2005 (pg. 2 - 3) ▬</t>
  </si>
  <si>
    <t>▬ PhN N°. 3 / 2005 (pg. 9- 11) ▬</t>
  </si>
  <si>
    <t>▬ PhN N°. 3 / 2005 (pg. 6 - 8) ▬</t>
  </si>
  <si>
    <t>▬ PhN N°. 3 / 2005 (pg. 4 - 5) ▬</t>
  </si>
  <si>
    <t>▬ PhN N°. 3 / 2005 (pg. 2 - 3) ▬</t>
  </si>
  <si>
    <t>▬ PhN N°. 2 / 2005 (pg. 11 - 13) ▬</t>
  </si>
  <si>
    <t>▬ PhN N°. 2 / 2005 (pg. 10 - 11) ▬</t>
  </si>
  <si>
    <t>▬ PhN N°. 2 / 2005 (pg. 8 - 9) ▬</t>
  </si>
  <si>
    <t>▬ PhN N°.2 / 2005 (pg. 4 - 7) ▬</t>
  </si>
  <si>
    <t>▬ PhN N°. 1 / 2005 (pg. 14 - 16) ▬</t>
  </si>
  <si>
    <t>pair</t>
  </si>
  <si>
    <t>▬ PhN N°. 1 / 2005 (pg. 13) ▬</t>
  </si>
  <si>
    <t>▬ PhN N°. 1 / 2005 (pg. 10 - 11) ▬</t>
  </si>
  <si>
    <t>▬ PhN N°. 1 / 2005 (pg. 8 - 9) ▬</t>
  </si>
  <si>
    <t>▬ PhN N°. 1 / 2005 (pg. 6 - 7) ▬</t>
  </si>
  <si>
    <t>▬ PhN N°. 1 / 2005 (pg. 4 - 5) ▬</t>
  </si>
  <si>
    <t>▬ PhN N°. 1 / 2005 (pg. 19) ▬</t>
  </si>
  <si>
    <t>3468 - Queen Astrid + block BL126</t>
  </si>
  <si>
    <t xml:space="preserve">3466 - Christmas and New Year: with "Best Wishes"  </t>
  </si>
  <si>
    <t xml:space="preserve">3464 / 3465 - Popular literature </t>
  </si>
  <si>
    <t>3459 / 3463 - Music: harmonies and brass bands (booklet B57)</t>
  </si>
  <si>
    <t>3449 / 3453 - Fairy tales: 200 years of H.C. Andersen (block BL125)</t>
  </si>
  <si>
    <t>3449 / 3453 - Fairy tales: 200 years H.C. Andersen (block BL125)</t>
  </si>
  <si>
    <t>3449 / 3453 - Fairy tales: 200 years H.C. Andersen (BL125 block)</t>
  </si>
  <si>
    <t>3439 / 3448 - This is Belgium: art in Belgium (block BL124)</t>
  </si>
  <si>
    <t>3433 / 3438 - Asterix and the Belgians: block BL123</t>
  </si>
  <si>
    <t>▬ PhN N°. 5 / 2005 (pg. Addendum issue 19ter) ▬</t>
  </si>
  <si>
    <t>3430 / 3431 - Europalia: Russia</t>
  </si>
  <si>
    <t xml:space="preserve">3426 / 3429 - Common issue with Singapore </t>
  </si>
  <si>
    <t xml:space="preserve">3425 - The Shrine of Our Lady of Tournai. </t>
  </si>
  <si>
    <t>3419 / 3424 - Nature: block BL122</t>
  </si>
  <si>
    <t xml:space="preserve">3415 - 75 years of radio </t>
  </si>
  <si>
    <t xml:space="preserve">3413 / 3414 - Common issue with Turkey </t>
  </si>
  <si>
    <t>3407 / 3412 - Belgian Intern.l Sport Champ. - Judo in Belgium: block BL121</t>
  </si>
  <si>
    <t xml:space="preserve">3399 / 3400 - Summer stamps: holidays! </t>
  </si>
  <si>
    <t xml:space="preserve">3396 / 3398 - Tourism: monumental clocks </t>
  </si>
  <si>
    <t xml:space="preserve">3392 / 3394 - War and peace </t>
  </si>
  <si>
    <t>3388 - Stamp day</t>
  </si>
  <si>
    <t xml:space="preserve">3386 / 3387 - Europe: gastronomy </t>
  </si>
  <si>
    <t xml:space="preserve">3383 / 3385 - The Floralies of Ghent </t>
  </si>
  <si>
    <t>black</t>
  </si>
  <si>
    <t>3368 / 3372 - Belgica 2006: block BL120</t>
  </si>
  <si>
    <t>colored</t>
  </si>
  <si>
    <t xml:space="preserve">3367 - Red Cross - Tsunami </t>
  </si>
  <si>
    <t>impair</t>
  </si>
  <si>
    <t>3357 / 3366 - 175 years Belgium (Historical events): block BL119</t>
  </si>
  <si>
    <t>3357 / 3366 - 175 years of Belgium (historical events): block BL119</t>
  </si>
  <si>
    <t>3357 / 3366 - 175 years Belgium (historical events): block BL119</t>
  </si>
  <si>
    <t>3356 - 175 years Belgium (the Dynasty): block BL118</t>
  </si>
  <si>
    <t xml:space="preserve">3353 / 3354 - Our language </t>
  </si>
  <si>
    <t xml:space="preserve">3352 - 100 years of Rotary </t>
  </si>
  <si>
    <t>3350 - Youth philately</t>
  </si>
  <si>
    <t>3349 - Promotion of philately: "The Violiste"</t>
  </si>
  <si>
    <t xml:space="preserve">3348 - 100 years of Women's Council </t>
  </si>
  <si>
    <t>3348</t>
  </si>
  <si>
    <t>FDS-2005-1</t>
  </si>
  <si>
    <t>3349</t>
  </si>
  <si>
    <t>FDS-2005-2</t>
  </si>
  <si>
    <t>3350</t>
  </si>
  <si>
    <t>FDS-2005-3</t>
  </si>
  <si>
    <t>3352</t>
  </si>
  <si>
    <t>FDS-2005-4</t>
  </si>
  <si>
    <t>FDS-2005-5</t>
  </si>
  <si>
    <t>3353</t>
  </si>
  <si>
    <t xml:space="preserve"> 3354</t>
  </si>
  <si>
    <t>3356</t>
  </si>
  <si>
    <t>FDS-2005-6</t>
  </si>
  <si>
    <t>FDS-2005-6bis</t>
  </si>
  <si>
    <t>3357</t>
  </si>
  <si>
    <t xml:space="preserve"> 3366</t>
  </si>
  <si>
    <t>FDS-2005-6bis-(a)</t>
  </si>
  <si>
    <t>FDS-2005-6bis-(b)</t>
  </si>
  <si>
    <t>3367</t>
  </si>
  <si>
    <t>FDS-2005-7</t>
  </si>
  <si>
    <t>FDS-2005-8</t>
  </si>
  <si>
    <t>3368</t>
  </si>
  <si>
    <t xml:space="preserve"> 3372</t>
  </si>
  <si>
    <t>FDS-2005-8-(a)</t>
  </si>
  <si>
    <t>FDS-2005-8-(b)</t>
  </si>
  <si>
    <t>FDS-2005-8-(c)</t>
  </si>
  <si>
    <t>FDS-2005-8-(d)</t>
  </si>
  <si>
    <t>FDS-2005-9</t>
  </si>
  <si>
    <t>3383</t>
  </si>
  <si>
    <t xml:space="preserve"> 3385</t>
  </si>
  <si>
    <t>FDS-2005-10</t>
  </si>
  <si>
    <t>3386</t>
  </si>
  <si>
    <t xml:space="preserve"> 3387</t>
  </si>
  <si>
    <t>3388</t>
  </si>
  <si>
    <t>FDS-2005-11</t>
  </si>
  <si>
    <t>FDS-2005-12</t>
  </si>
  <si>
    <t>3392</t>
  </si>
  <si>
    <t xml:space="preserve"> 3394</t>
  </si>
  <si>
    <t>3395</t>
  </si>
  <si>
    <t>FDS-2005-13</t>
  </si>
  <si>
    <t>FDS-2005-14</t>
  </si>
  <si>
    <t>3396</t>
  </si>
  <si>
    <t xml:space="preserve"> 3398</t>
  </si>
  <si>
    <t>FDS-2005-14bis</t>
  </si>
  <si>
    <t>3399</t>
  </si>
  <si>
    <t xml:space="preserve"> 3400</t>
  </si>
  <si>
    <t>FDS-2005-15</t>
  </si>
  <si>
    <t>3407</t>
  </si>
  <si>
    <t xml:space="preserve"> 3412</t>
  </si>
  <si>
    <t>FDS-2005-15-(a)</t>
  </si>
  <si>
    <t>FDS-2005-15-(b)</t>
  </si>
  <si>
    <t>FDS-2005-15-(c)</t>
  </si>
  <si>
    <t>FDS-2005-15-(d)</t>
  </si>
  <si>
    <t>FDS-2005-15-(e)</t>
  </si>
  <si>
    <t>FDS-2005-15-(f)</t>
  </si>
  <si>
    <t>FDS-2005-16</t>
  </si>
  <si>
    <t>3413</t>
  </si>
  <si>
    <t xml:space="preserve"> 3414</t>
  </si>
  <si>
    <t>3415</t>
  </si>
  <si>
    <t>FDS-2005-16bis</t>
  </si>
  <si>
    <t>FDS-2005-17</t>
  </si>
  <si>
    <t>3419</t>
  </si>
  <si>
    <t xml:space="preserve"> 3424</t>
  </si>
  <si>
    <t>3425</t>
  </si>
  <si>
    <t>FDS-2005-18</t>
  </si>
  <si>
    <t>FDS-2005-19</t>
  </si>
  <si>
    <t>3426</t>
  </si>
  <si>
    <t xml:space="preserve"> 3429</t>
  </si>
  <si>
    <t>FDS-2005-19bis</t>
  </si>
  <si>
    <t>3430</t>
  </si>
  <si>
    <t xml:space="preserve"> 3431</t>
  </si>
  <si>
    <t>FDS-2005-19ter</t>
  </si>
  <si>
    <t>3433</t>
  </si>
  <si>
    <t xml:space="preserve"> 3438</t>
  </si>
  <si>
    <t>FDS-2005-20</t>
  </si>
  <si>
    <t>3439</t>
  </si>
  <si>
    <t xml:space="preserve"> 3448</t>
  </si>
  <si>
    <t>FDS-2005-21</t>
  </si>
  <si>
    <t>3449</t>
  </si>
  <si>
    <t xml:space="preserve"> 3453</t>
  </si>
  <si>
    <t>FDS-2005-21-(a)</t>
  </si>
  <si>
    <t>FDS-2005-21-(b)</t>
  </si>
  <si>
    <t>FDS-2005-21-(c)</t>
  </si>
  <si>
    <t>FDS-2005-21-(d)</t>
  </si>
  <si>
    <t>FDS-2005-22</t>
  </si>
  <si>
    <t>3459</t>
  </si>
  <si>
    <t xml:space="preserve"> 3463</t>
  </si>
  <si>
    <t>FDS-2005-23</t>
  </si>
  <si>
    <t>3464</t>
  </si>
  <si>
    <t xml:space="preserve"> 3465</t>
  </si>
  <si>
    <t>3466</t>
  </si>
  <si>
    <t>FDS-2005-24</t>
  </si>
  <si>
    <t>3468</t>
  </si>
  <si>
    <t>FDS-2005-25</t>
  </si>
  <si>
    <t>▬ PhN N°. 5 / 2006 (pg. 11 - 12) ▬</t>
  </si>
  <si>
    <t>▬ PhN N°. 5 / 2006 (pg. 9 - 10) ▬</t>
  </si>
  <si>
    <t>▬ PhN N°. 5 / 2006 (pg. 7 - 9) ▬</t>
  </si>
  <si>
    <t>▬ PhN N°. 5 / 2006 (pg.  5) ▬</t>
  </si>
  <si>
    <t>22b</t>
  </si>
  <si>
    <t>L &amp; R</t>
  </si>
  <si>
    <t>FDS-2006-22a-(c+d)</t>
  </si>
  <si>
    <t>▬ PhN N°. 5 / 2006 (pg. 3 - 4) ▬</t>
  </si>
  <si>
    <t>FDS-2006-22a-(a+b)</t>
  </si>
  <si>
    <t>FDS-2006-22a</t>
  </si>
  <si>
    <t>22a</t>
  </si>
  <si>
    <t>▬ PhN N°. 4 / 2006 (pg. 11 - 12) ▬</t>
  </si>
  <si>
    <t xml:space="preserve">3547 - Marcinelle (1956 -2006) </t>
  </si>
  <si>
    <t>15b</t>
  </si>
  <si>
    <t>15a</t>
  </si>
  <si>
    <t xml:space="preserve">3527 - Logo BELGICA 2006 </t>
  </si>
  <si>
    <t>9bis</t>
  </si>
  <si>
    <t xml:space="preserve">3500 - Justus Lipsius </t>
  </si>
  <si>
    <t>1b</t>
  </si>
  <si>
    <t>1a</t>
  </si>
  <si>
    <t>▬ PhN N°. 5 / 2006 (pg. 17 - 18) ▬</t>
  </si>
  <si>
    <t>▬ PhN N°. 5 / 2006 (pg. 15 - 16) ▬</t>
  </si>
  <si>
    <t>▬ PhN N°. 5 / 2006 (pg. 13 - 14) ▬</t>
  </si>
  <si>
    <t>▬ PhN N°. 4 / 2006 (pg. 9 - 10) ▬</t>
  </si>
  <si>
    <t>▬ PhN N°. 4 / 2006 (pg. 7 - 8) ▬</t>
  </si>
  <si>
    <t>▬ PhN N°. 4 / 2006 (pg. 4 - 5) ▬</t>
  </si>
  <si>
    <t>▬ PhN N°. 4 / 2006 (pg.  2 - 3) ▬</t>
  </si>
  <si>
    <t>▬ PhN N°. 3 / 2006 (pg. 14 - 15) ▬</t>
  </si>
  <si>
    <t>▬ PhN N°. 3 / 2006 (pg. 12 - 13) ▬</t>
  </si>
  <si>
    <t>▬ PhN N°. 3 / 2006 (pg. 9 - 10) ▬</t>
  </si>
  <si>
    <t>▬ PhN N°. 3 / 2006 (pg. 6 - 8) ▬</t>
  </si>
  <si>
    <t>▬ PhN N°. 3 / 2006 (pg. 4 - 5) ▬</t>
  </si>
  <si>
    <t>▬ PhN N°. 3 / 2006 (pg. 2 - 3) ▬</t>
  </si>
  <si>
    <t>▬ PhN N°. 2 / 2006 (pg. 12 - 14) ▬</t>
  </si>
  <si>
    <t>▬ PhN N°. 2 / 2006 (pg. 10 - 11) ▬</t>
  </si>
  <si>
    <t>▬ PhN N°. 2 / 2006 (pg. 7 - 9) ▬</t>
  </si>
  <si>
    <t>▬ PhN N°. 2 / 2006 (pg. 5 - 6) ▬</t>
  </si>
  <si>
    <t>▬ PhN N°. 2 / 2006 (pg. 2 - 3) ▬</t>
  </si>
  <si>
    <t>▬ PhN N°. 1 / 2006 (pg. 13 - 14) ▬</t>
  </si>
  <si>
    <t>▬ PhN N°. 1 / 2006 (pg. 11 - 12) ▬</t>
  </si>
  <si>
    <t>▬ PhN N°. 1 / 2006 (pg. 9 - 10) ▬</t>
  </si>
  <si>
    <t>▬ PhN N°. 1 / 2006 (pg. 7 - 8) ▬</t>
  </si>
  <si>
    <t>▬ PhN N°. 1 / 2006 (pg. 4 - 6) ▬</t>
  </si>
  <si>
    <t>▬ PhN N°. 1 / 2006 (pg. 2 - 3) ▬</t>
  </si>
  <si>
    <t>3589 / 3593 - Christmas and New Year: Hans Memling's angels</t>
  </si>
  <si>
    <t>3577 / 3586 - This is Belgium: fine dining in Belgium ( block BL137)</t>
  </si>
  <si>
    <t>3576 - Youth philately: "Kramikske"</t>
  </si>
  <si>
    <t>3566 / 3570 - De Dans: block BL136</t>
  </si>
  <si>
    <t xml:space="preserve">3563 / 3564 - CoBra: block BL135 </t>
  </si>
  <si>
    <t xml:space="preserve">3561 / 3562 - Europe: children and migration </t>
  </si>
  <si>
    <t>3560 - Belgica 2006 (block BL134)</t>
  </si>
  <si>
    <t>3555 / 3559 - Belgica 2006 (block BL133: L &amp; R black )</t>
  </si>
  <si>
    <t>3555 / 3559 - Belgica 2006 (block BL133: L &amp; R coloured )</t>
  </si>
  <si>
    <t>Over. &amp; backs.</t>
  </si>
  <si>
    <t>3555 / 3559 - Belgica 2006 (block BL133: overview &amp; back)</t>
  </si>
  <si>
    <t xml:space="preserve">3554 - Promotion of Philately </t>
  </si>
  <si>
    <t xml:space="preserve">3553 - Belgian Academy for Philately </t>
  </si>
  <si>
    <t xml:space="preserve">3552 - Institute of Tropical Medicine Antwerp </t>
  </si>
  <si>
    <t xml:space="preserve">3550 / 3551 - The Hanseatic League </t>
  </si>
  <si>
    <t>3541 / 3545 - Idyllic Walonia (BL132 block: L2)</t>
  </si>
  <si>
    <t>3541 / 3545 - Idyllic Walonia (BL132 block: R4)</t>
  </si>
  <si>
    <t>3541 / 3545 - Idyllic Walonia (BL132 block: L1)</t>
  </si>
  <si>
    <t>3541 / 3545 - Idyllic Walonia (BL132 block: R3)</t>
  </si>
  <si>
    <t>backside</t>
  </si>
  <si>
    <t>3541 / 3545 - Idyllic Walonia (block BL132: back)</t>
  </si>
  <si>
    <t>overview</t>
  </si>
  <si>
    <t>3541 / 3545 - Idyllic Walonia (block BL132: overview)</t>
  </si>
  <si>
    <t>3540 - Sports: World Cup football 2006 in Germany (block BL131)</t>
  </si>
  <si>
    <t xml:space="preserve">3539 - Sport: 100 years BOIC &amp; World Cup football 2006 in Germany </t>
  </si>
  <si>
    <t>3533 / 3437 - Nature: North Sea fishing (block BL130)</t>
  </si>
  <si>
    <t>3529 / 3532 - Lighthouses</t>
  </si>
  <si>
    <t xml:space="preserve">3525 - Red Cross: never too young to learn </t>
  </si>
  <si>
    <t xml:space="preserve">3516 / 3519 - Art in Belgium </t>
  </si>
  <si>
    <t>▬ PhN N°. 2 / 2006 (pg. Addenduml) ▬</t>
  </si>
  <si>
    <t>3520 / 3524 - Memorial Van Damme (block BL129:L2)</t>
  </si>
  <si>
    <t>3520 / 3524 - Memorial Van Damme (block BL129:R4)</t>
  </si>
  <si>
    <t>3520 / 3524 - Memorial Van Damme (block BL129:L1)</t>
  </si>
  <si>
    <t>3520 / 3524 - Memorial Van Damme (block BL129:R3)</t>
  </si>
  <si>
    <t>3520 / 3524 - Memorial Van Damme (blocks BL129: back)</t>
  </si>
  <si>
    <t>3520 / 3524 - Memorial Van Damme (blocks BL129: overview)</t>
  </si>
  <si>
    <t xml:space="preserve">3515 - Start of Giro 2006 in Wallonia </t>
  </si>
  <si>
    <t>3503 / 3514 - Belgian International Sport Champions (block BL128)</t>
  </si>
  <si>
    <t xml:space="preserve">3498 - Festival of Stamps: Writing pleasure </t>
  </si>
  <si>
    <t xml:space="preserve">3496 - The crossbowmen </t>
  </si>
  <si>
    <t xml:space="preserve">3494 / 3495 - Freedom of the press, cornerstone of democracy </t>
  </si>
  <si>
    <t>3491 / 3493 - 175 years of democracy (BL127 block)</t>
  </si>
  <si>
    <t xml:space="preserve">3476 / 3477 - Literature </t>
  </si>
  <si>
    <t>3471 / 3475 - Music: The Renaissance Polyphonists (stamps from booklet B59)</t>
  </si>
  <si>
    <t>3470 - Music: Wolfgang Amadeus Mozart</t>
  </si>
  <si>
    <t>FDS Y2006 (3470-3598) - overview compiled by</t>
  </si>
  <si>
    <t>3470</t>
  </si>
  <si>
    <t>FDS-2006-1a</t>
  </si>
  <si>
    <t>FDS-2006-1b</t>
  </si>
  <si>
    <t>3471</t>
  </si>
  <si>
    <t xml:space="preserve"> 3475</t>
  </si>
  <si>
    <t>FDS-2006-2</t>
  </si>
  <si>
    <t>3476</t>
  </si>
  <si>
    <t xml:space="preserve"> 3477</t>
  </si>
  <si>
    <t>FDS-2006-3</t>
  </si>
  <si>
    <t>3491</t>
  </si>
  <si>
    <t xml:space="preserve"> 3493</t>
  </si>
  <si>
    <t>FDS-2006-4</t>
  </si>
  <si>
    <t>3494</t>
  </si>
  <si>
    <t xml:space="preserve"> 3495</t>
  </si>
  <si>
    <t>3496</t>
  </si>
  <si>
    <t>FDS-2006-5</t>
  </si>
  <si>
    <t>3498</t>
  </si>
  <si>
    <t>FDS-2006-6</t>
  </si>
  <si>
    <t>3500</t>
  </si>
  <si>
    <t>FDS-2006-7</t>
  </si>
  <si>
    <t>FDS-2006-8</t>
  </si>
  <si>
    <t>3503</t>
  </si>
  <si>
    <t xml:space="preserve"> 3514</t>
  </si>
  <si>
    <t>3515</t>
  </si>
  <si>
    <t>FDS-2006-9</t>
  </si>
  <si>
    <t>FDS-2006-9bis</t>
  </si>
  <si>
    <t>3520</t>
  </si>
  <si>
    <t xml:space="preserve"> 3524</t>
  </si>
  <si>
    <t>FDS-2006-9bis-(a)</t>
  </si>
  <si>
    <t>FDS-2006-9bis-(b)</t>
  </si>
  <si>
    <t>FDS-2006-9bis-(c)</t>
  </si>
  <si>
    <t>FDS-2006-9bis-(d)</t>
  </si>
  <si>
    <t>FDS-2006-10</t>
  </si>
  <si>
    <t>3516</t>
  </si>
  <si>
    <t xml:space="preserve"> 3519</t>
  </si>
  <si>
    <t>3525</t>
  </si>
  <si>
    <t>FDS-2006-11</t>
  </si>
  <si>
    <t>3527</t>
  </si>
  <si>
    <t>FDS-2006-12</t>
  </si>
  <si>
    <t>FDS-2006-13</t>
  </si>
  <si>
    <t>3529</t>
  </si>
  <si>
    <t xml:space="preserve"> 3532</t>
  </si>
  <si>
    <t>FDS-2006-14</t>
  </si>
  <si>
    <t>3533</t>
  </si>
  <si>
    <t xml:space="preserve"> 3437</t>
  </si>
  <si>
    <t>3539</t>
  </si>
  <si>
    <t>FDS-2006-15a</t>
  </si>
  <si>
    <t>3540</t>
  </si>
  <si>
    <t>FDS-2006-15b</t>
  </si>
  <si>
    <t>FDS-2006-16</t>
  </si>
  <si>
    <t>3541</t>
  </si>
  <si>
    <t xml:space="preserve"> 3545</t>
  </si>
  <si>
    <t>FDS-2006-16-(a)</t>
  </si>
  <si>
    <t>FDS-2006-16-(b)</t>
  </si>
  <si>
    <t>FDS-2006-16-(c)</t>
  </si>
  <si>
    <t>FDS-2006-16-(d)</t>
  </si>
  <si>
    <t>3547</t>
  </si>
  <si>
    <t>FDS-2006-17</t>
  </si>
  <si>
    <t>FDS-2006-18</t>
  </si>
  <si>
    <t>3550</t>
  </si>
  <si>
    <t xml:space="preserve"> 3551</t>
  </si>
  <si>
    <t>3552</t>
  </si>
  <si>
    <t>FDS-2006-19</t>
  </si>
  <si>
    <t>3553</t>
  </si>
  <si>
    <t>FDS-2006-20</t>
  </si>
  <si>
    <t>3554</t>
  </si>
  <si>
    <t>FDS-2006-21</t>
  </si>
  <si>
    <t>3555</t>
  </si>
  <si>
    <t xml:space="preserve"> 3559</t>
  </si>
  <si>
    <t>3560</t>
  </si>
  <si>
    <t>FDS-2006-22b</t>
  </si>
  <si>
    <t>FDS-2006-23</t>
  </si>
  <si>
    <t>3561</t>
  </si>
  <si>
    <t xml:space="preserve"> 3562</t>
  </si>
  <si>
    <t>FDS-2006-24</t>
  </si>
  <si>
    <t>3563</t>
  </si>
  <si>
    <t xml:space="preserve"> 3564</t>
  </si>
  <si>
    <t>FDS-2006-25</t>
  </si>
  <si>
    <t>3566</t>
  </si>
  <si>
    <t xml:space="preserve"> 3570</t>
  </si>
  <si>
    <t>3576</t>
  </si>
  <si>
    <t>FDS-2006-26</t>
  </si>
  <si>
    <t>FDS-2006-27</t>
  </si>
  <si>
    <t>3577</t>
  </si>
  <si>
    <t xml:space="preserve"> 3586</t>
  </si>
  <si>
    <t>FDS-2006-28</t>
  </si>
  <si>
    <t>3589</t>
  </si>
  <si>
    <t xml:space="preserve"> 3593</t>
  </si>
  <si>
    <t>FDS-2007-20-(d+b)</t>
  </si>
  <si>
    <t>FDS-2007-20-(c+a)</t>
  </si>
  <si>
    <t>FDS-2007-18-(d+b)</t>
  </si>
  <si>
    <t>FDS-2007-18-(c+a)</t>
  </si>
  <si>
    <t>15bis</t>
  </si>
  <si>
    <t>▬ PhN N°. 5 / 2007 (pg.  5) ▬</t>
  </si>
  <si>
    <t>▬ PhN N°. 5 / 2007 (pg. 4) ▬</t>
  </si>
  <si>
    <t>▬ PhN N°. 5 / 2007 (pg. 2 - 3) ▬</t>
  </si>
  <si>
    <t>▬ PhN N°. 4 / 2007 (pg. 18 - 19) ▬</t>
  </si>
  <si>
    <t>▬ PhN N°. 4 / 2007 (pg. 15 - 17) ▬</t>
  </si>
  <si>
    <t>▬ PhN N°. 4 / 2007 (pg. 13 - 14) ▬</t>
  </si>
  <si>
    <t>▬ PhN N°. 4 / 2007 (pg. 10 - 12) ▬</t>
  </si>
  <si>
    <t>▬ PhN N°. 4 / 2007 (pg.6 - 9) ▬</t>
  </si>
  <si>
    <t>▬ PhN N°. 4 / 2007 (pg. 2 - 5) ▬</t>
  </si>
  <si>
    <t>▬ PhN N°. 3 / 2007 (pg. 15 - 16) ▬</t>
  </si>
  <si>
    <t>▬ PhN N°. 3 / 2007 (pg. 10 - 11) ▬</t>
  </si>
  <si>
    <t>▬ PhN N°. 3 / 2007 (pg. 12 - 13) ▬</t>
  </si>
  <si>
    <t>▬ PhN N°. 3 / 2007 (pg.7 - 9) ▬</t>
  </si>
  <si>
    <t>▬ PhN N°. 3 / 2007 (pg. 5 - 6) ▬</t>
  </si>
  <si>
    <t>▬ PhN N°. 3 / 2007 (pg. 2 - 4) ▬</t>
  </si>
  <si>
    <t>▬ PhN N°. 2 / 2007 (pg. 11 - 13) ▬</t>
  </si>
  <si>
    <t>▬ PhN N°. 2 / 2007 (pg. 6 - 10) ▬</t>
  </si>
  <si>
    <t>▬ PhN N°. 2 / 2007 (pg. 2 - 4) ▬</t>
  </si>
  <si>
    <t>▬ PhN N°. 1 / 2007 (pg. 14 - 15) ▬</t>
  </si>
  <si>
    <t>▬ PhN N°. 1 / 2007 (pg. 12 - 13) ▬</t>
  </si>
  <si>
    <t>▬ PhN N°. 1 / 2007 (pg. 10 - 11) ▬</t>
  </si>
  <si>
    <t>▬ PhN N°. 1 / 2007 (pg. 8 - 9) ▬</t>
  </si>
  <si>
    <t>▬ PhN N°. 1 / 2007 (pg. 4 - 7) ▬</t>
  </si>
  <si>
    <t>▬ PhN N°. 1 / 2007 (pg. 2 - 3) ▬</t>
  </si>
  <si>
    <t>3736 - Postal Art</t>
  </si>
  <si>
    <t>3733 - Christmas and New Year</t>
  </si>
  <si>
    <t xml:space="preserve">3724 / 3732 - Belgian International Sport Champions -  from block BL148 </t>
  </si>
  <si>
    <t>3710 / 3714 - Feast of the postage stamp - block  BL148 (R4 + L2)</t>
  </si>
  <si>
    <t>3710 / 3714 - Feast of the postage stamp - block BL148 (R3+ L1)</t>
  </si>
  <si>
    <t>overview &amp; │←</t>
  </si>
  <si>
    <t>3710 / 3714 - Feast of the stamp - block BL148</t>
  </si>
  <si>
    <t>3701 / 3709 - This is Belgium (block BL147)</t>
  </si>
  <si>
    <t>3683 - Queen Paola, 70 (block BL146)</t>
  </si>
  <si>
    <t>3678 / 3682 - Belgian film - block BL145 (R4 + L2)</t>
  </si>
  <si>
    <t>3678 / 3682 - Belgian film - block BL145 (R3 + L1)</t>
  </si>
  <si>
    <t>3678 / 3682 - Belgian film (BL145 blocks)</t>
  </si>
  <si>
    <t xml:space="preserve">3676 / 3677 - Joint issue with Luxembourg </t>
  </si>
  <si>
    <t xml:space="preserve">3673 / 3675 - Tourism </t>
  </si>
  <si>
    <t>3671 - Tour de France (in Flanders) -</t>
  </si>
  <si>
    <t>3667 / 3668 - Summer stamps -</t>
  </si>
  <si>
    <t xml:space="preserve">3669 - 100 years port of Zeebrugge </t>
  </si>
  <si>
    <t xml:space="preserve">3662 / 3664 - Small museums </t>
  </si>
  <si>
    <t>3661 - The South Pole (block BL144)</t>
  </si>
  <si>
    <t xml:space="preserve">3636 / 3660 - 100th anniversary of Hergé's birth, 1907 - 2007 (part 1)► block BL143 </t>
  </si>
  <si>
    <t xml:space="preserve">3635 - Europe: 500 years of Europe </t>
  </si>
  <si>
    <t xml:space="preserve">3633 / 3634 - Europe: 100 years of Scouts + block BL142 </t>
  </si>
  <si>
    <t>3629 / 3630 -&gt;&lt;- issue with the Czech Republic: Josef Hoffman's Stoclet house</t>
  </si>
  <si>
    <t>3626 / 3628 - Popular theatre (block BL141)</t>
  </si>
  <si>
    <t xml:space="preserve">3621 - The Red Cross: the hospital library </t>
  </si>
  <si>
    <t>3616 / 3620 - Literature: writers with allure! block BL140</t>
  </si>
  <si>
    <t>3611 / 3615 - Music: the accordion: block BL139</t>
  </si>
  <si>
    <t xml:space="preserve">3610 - Youth philately: Alex </t>
  </si>
  <si>
    <t>3600 / 3602 - Sports: cyclo-crossing, bowling, golf</t>
  </si>
  <si>
    <t>3599 - Promotion of Philately: block BL138</t>
  </si>
  <si>
    <t>3599</t>
  </si>
  <si>
    <t>FDS-2007-1</t>
  </si>
  <si>
    <t>FDS-2007-2</t>
  </si>
  <si>
    <t>3600</t>
  </si>
  <si>
    <t xml:space="preserve"> 3602</t>
  </si>
  <si>
    <t>3610</t>
  </si>
  <si>
    <t>FDS-2007-3</t>
  </si>
  <si>
    <t>FDS-2007-4</t>
  </si>
  <si>
    <t>3611</t>
  </si>
  <si>
    <t xml:space="preserve"> 3615</t>
  </si>
  <si>
    <t>FDS-2007-5</t>
  </si>
  <si>
    <t>3616</t>
  </si>
  <si>
    <t xml:space="preserve"> 3620</t>
  </si>
  <si>
    <t>3621</t>
  </si>
  <si>
    <t>FDS-2007-6</t>
  </si>
  <si>
    <t>FDS-2007-7</t>
  </si>
  <si>
    <t>3626</t>
  </si>
  <si>
    <t xml:space="preserve"> 3628</t>
  </si>
  <si>
    <t>FDS-2007-8</t>
  </si>
  <si>
    <t>3629</t>
  </si>
  <si>
    <t xml:space="preserve"> 3630</t>
  </si>
  <si>
    <t>FDS-2007-9</t>
  </si>
  <si>
    <t>3633</t>
  </si>
  <si>
    <t xml:space="preserve"> 3634</t>
  </si>
  <si>
    <t>3635</t>
  </si>
  <si>
    <t>FDS-2007-10</t>
  </si>
  <si>
    <t>FDS-2007-11</t>
  </si>
  <si>
    <t>3636</t>
  </si>
  <si>
    <t xml:space="preserve"> 3660</t>
  </si>
  <si>
    <t>3661</t>
  </si>
  <si>
    <t>FDS-2007-12</t>
  </si>
  <si>
    <t>FDS-2007-13</t>
  </si>
  <si>
    <t>3662</t>
  </si>
  <si>
    <t xml:space="preserve"> 3664</t>
  </si>
  <si>
    <t>3669</t>
  </si>
  <si>
    <t>FDS-2007-14</t>
  </si>
  <si>
    <t>FDS-2007-15</t>
  </si>
  <si>
    <t>3667</t>
  </si>
  <si>
    <t xml:space="preserve"> 3668</t>
  </si>
  <si>
    <t>3671</t>
  </si>
  <si>
    <t>FDS-2007-15bis</t>
  </si>
  <si>
    <t>FDS-2007-16</t>
  </si>
  <si>
    <t>3673</t>
  </si>
  <si>
    <t xml:space="preserve"> 3675</t>
  </si>
  <si>
    <t>FDS-2007-17</t>
  </si>
  <si>
    <t>3676</t>
  </si>
  <si>
    <t xml:space="preserve"> 3677</t>
  </si>
  <si>
    <t>FDS-2007-18</t>
  </si>
  <si>
    <t>3678</t>
  </si>
  <si>
    <t xml:space="preserve"> 3682</t>
  </si>
  <si>
    <t>3683</t>
  </si>
  <si>
    <t>FDS-2007-18bis</t>
  </si>
  <si>
    <t>FDS-2007-19</t>
  </si>
  <si>
    <t>3701</t>
  </si>
  <si>
    <t xml:space="preserve"> 3709</t>
  </si>
  <si>
    <t>FDS-2007-20</t>
  </si>
  <si>
    <t>3710</t>
  </si>
  <si>
    <t xml:space="preserve"> 3714</t>
  </si>
  <si>
    <t>FDS-2007-21</t>
  </si>
  <si>
    <t>3724</t>
  </si>
  <si>
    <t xml:space="preserve"> 3732</t>
  </si>
  <si>
    <t>3733</t>
  </si>
  <si>
    <t>FDS-2007-22</t>
  </si>
  <si>
    <t>3736</t>
  </si>
  <si>
    <t>FDS-2007-23</t>
  </si>
  <si>
    <r>
      <rPr>
        <b/>
        <sz val="9"/>
        <color rgb="FFFFFF00"/>
        <rFont val="Tahoma"/>
        <family val="2"/>
      </rPr>
      <t>2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2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2</t>
    </r>
    <r>
      <rPr>
        <b/>
        <sz val="9"/>
        <rFont val="Tahoma"/>
        <family val="2"/>
      </rPr>
      <t xml:space="preserve"> 2 </t>
    </r>
  </si>
  <si>
    <r>
      <rPr>
        <b/>
        <sz val="9"/>
        <color rgb="FFFFFF00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1</t>
    </r>
    <r>
      <rPr>
        <b/>
        <sz val="9"/>
        <rFont val="Tahoma"/>
        <family val="2"/>
      </rPr>
      <t xml:space="preserve"> 1 </t>
    </r>
  </si>
  <si>
    <t>13bis</t>
  </si>
  <si>
    <t>3860 / 3864 - Christmas &amp; New Year: block BL164</t>
  </si>
  <si>
    <t xml:space="preserve">3859 - Human Rights </t>
  </si>
  <si>
    <t xml:space="preserve">3849 / 3858 - This is Belgium: Music - block BL163 </t>
  </si>
  <si>
    <t xml:space="preserve">3848 - Belgium - Congo: 1908 - 2008 </t>
  </si>
  <si>
    <t xml:space="preserve">3845 / 3847 - Museums </t>
  </si>
  <si>
    <t xml:space="preserve">3842 / 3844 - -&gt;&lt;- Issue with New Zealand - World War I: block BL162                                                                                               </t>
  </si>
  <si>
    <t>3831 / 3836 - Nature: The marten: Block BL161</t>
  </si>
  <si>
    <t xml:space="preserve">3830 - Festival of Stamps </t>
  </si>
  <si>
    <t xml:space="preserve">3825 / 3829 - Belgian Photography: block BL160 </t>
  </si>
  <si>
    <t>3809 / 3813 - The Smurfs: block BL159</t>
  </si>
  <si>
    <t>3804 / 3808 - Expo '58: block BL158</t>
  </si>
  <si>
    <t xml:space="preserve">3800 / 3803 - Folklore and traditions:  </t>
  </si>
  <si>
    <t xml:space="preserve">3797 / 3798 - Sports: Beijing Olympics  </t>
  </si>
  <si>
    <t xml:space="preserve">3794 / 3796 - Tourism </t>
  </si>
  <si>
    <t xml:space="preserve">3790 / 3791 - Summer stamps </t>
  </si>
  <si>
    <t xml:space="preserve">3787 / 3789 - Queen Fabiola, 80: block BL156 </t>
  </si>
  <si>
    <t>3784 - Mickey Mouse, 80  years old</t>
  </si>
  <si>
    <t>3783 - Diversity in the workplace</t>
  </si>
  <si>
    <t xml:space="preserve">3782 - Freemasonry in Belgium: block BL155 </t>
  </si>
  <si>
    <t xml:space="preserve">3780 - Europe: the letter </t>
  </si>
  <si>
    <t>3775 / 3779 - Spirou: block BL154 (R2- black bar)</t>
  </si>
  <si>
    <t>3775 / 3779 - Spirou: block BL154 (L1- black bar)</t>
  </si>
  <si>
    <t>3775 / 3779 - Spirou: block BL154 (R2- colored)</t>
  </si>
  <si>
    <t>3775 / 3779 - Spirou: block BL154 (L1- colored)</t>
  </si>
  <si>
    <t>3775 / 3779 - Spirou: block BL154 (backside)</t>
  </si>
  <si>
    <t>Overview</t>
  </si>
  <si>
    <t>3775 / 3779 - Spirou: block BL154 (overview)</t>
  </si>
  <si>
    <t xml:space="preserve">3772 / 3774 - The Tramway </t>
  </si>
  <si>
    <t>3767 / 3771 - Antverpia 2010: block BL153</t>
  </si>
  <si>
    <t xml:space="preserve">3766 - The Jewish community in Belgium </t>
  </si>
  <si>
    <t xml:space="preserve">3764 / 3765 - Literature: the detective novel </t>
  </si>
  <si>
    <t>3753 - Ghent Floralies 1808 - 2008: block BL152</t>
  </si>
  <si>
    <t xml:space="preserve">3752 - Youth philately: Jeremiah by Hermann </t>
  </si>
  <si>
    <t xml:space="preserve">3747 - The Red Cross </t>
  </si>
  <si>
    <t xml:space="preserve">3742 / 3746 - René Magritte ( 1898-1967 ) painter: block BL151 </t>
  </si>
  <si>
    <t>3741 - Promoting philately. Grand -Hornu - block BL150</t>
  </si>
  <si>
    <t>3741</t>
  </si>
  <si>
    <t>FDS-2008-1</t>
  </si>
  <si>
    <t>FDS-2008-2</t>
  </si>
  <si>
    <t>3742</t>
  </si>
  <si>
    <t xml:space="preserve"> 3746</t>
  </si>
  <si>
    <t>3747</t>
  </si>
  <si>
    <t>FDS-2008-3</t>
  </si>
  <si>
    <t>3752</t>
  </si>
  <si>
    <t>FDS-2008-4</t>
  </si>
  <si>
    <t>3753</t>
  </si>
  <si>
    <t>FDS-2008-5</t>
  </si>
  <si>
    <t>FDS-2008-6</t>
  </si>
  <si>
    <t>3764</t>
  </si>
  <si>
    <t xml:space="preserve"> 3765</t>
  </si>
  <si>
    <t>3766</t>
  </si>
  <si>
    <t>FDS-2008-7</t>
  </si>
  <si>
    <t>FDS-2008-8</t>
  </si>
  <si>
    <t>3767</t>
  </si>
  <si>
    <t xml:space="preserve"> 3771</t>
  </si>
  <si>
    <t>FDS-2008-9</t>
  </si>
  <si>
    <t>3772</t>
  </si>
  <si>
    <t xml:space="preserve"> 3774</t>
  </si>
  <si>
    <t>FDS-2008-10</t>
  </si>
  <si>
    <t>3775</t>
  </si>
  <si>
    <t xml:space="preserve"> 3779</t>
  </si>
  <si>
    <t>FDS-2008-10-(a)</t>
  </si>
  <si>
    <t>FDS-2008-10-(b)</t>
  </si>
  <si>
    <t>FDS-2008-10-(c)</t>
  </si>
  <si>
    <t>FDS-2008-10-(d)</t>
  </si>
  <si>
    <t>3780</t>
  </si>
  <si>
    <t>FDS-2008-11</t>
  </si>
  <si>
    <t>3782</t>
  </si>
  <si>
    <t>FDS-2008-12</t>
  </si>
  <si>
    <t>3783</t>
  </si>
  <si>
    <t>FDS-2008-13</t>
  </si>
  <si>
    <t>3784</t>
  </si>
  <si>
    <t>FDS-2008-13bis</t>
  </si>
  <si>
    <t>FDS-2008-14</t>
  </si>
  <si>
    <t>3787</t>
  </si>
  <si>
    <t xml:space="preserve"> 3789</t>
  </si>
  <si>
    <t>FDS-2008-15</t>
  </si>
  <si>
    <t>3790</t>
  </si>
  <si>
    <t xml:space="preserve"> 3791</t>
  </si>
  <si>
    <t>FDS-2008-16</t>
  </si>
  <si>
    <t>3794</t>
  </si>
  <si>
    <t xml:space="preserve"> 3796</t>
  </si>
  <si>
    <t>FDS-2008-17</t>
  </si>
  <si>
    <t>3797</t>
  </si>
  <si>
    <t xml:space="preserve"> 3798</t>
  </si>
  <si>
    <t>FDS-2008-18</t>
  </si>
  <si>
    <t>3800</t>
  </si>
  <si>
    <t xml:space="preserve"> 3803</t>
  </si>
  <si>
    <t>FDS-2008-19</t>
  </si>
  <si>
    <t>3804</t>
  </si>
  <si>
    <t xml:space="preserve"> 3808</t>
  </si>
  <si>
    <t>FDS-2008-20</t>
  </si>
  <si>
    <t>3809</t>
  </si>
  <si>
    <t xml:space="preserve"> 3813</t>
  </si>
  <si>
    <t>FDS-2008-21</t>
  </si>
  <si>
    <t>3825</t>
  </si>
  <si>
    <t xml:space="preserve"> 3829</t>
  </si>
  <si>
    <t>FDS-2008-22</t>
  </si>
  <si>
    <t>3830</t>
  </si>
  <si>
    <t xml:space="preserve"> Fest</t>
  </si>
  <si>
    <t>FDS-2008-23</t>
  </si>
  <si>
    <t>3831</t>
  </si>
  <si>
    <t xml:space="preserve"> 3836</t>
  </si>
  <si>
    <t>FDS-2008-24</t>
  </si>
  <si>
    <t>3842</t>
  </si>
  <si>
    <t xml:space="preserve"> 3844</t>
  </si>
  <si>
    <t>FDS-2008-25</t>
  </si>
  <si>
    <t>3845</t>
  </si>
  <si>
    <t xml:space="preserve"> 3847</t>
  </si>
  <si>
    <t>3848</t>
  </si>
  <si>
    <t>FDS-2008-26</t>
  </si>
  <si>
    <t>FDS-2008-27</t>
  </si>
  <si>
    <t>3849</t>
  </si>
  <si>
    <t xml:space="preserve"> 3858</t>
  </si>
  <si>
    <t>3859</t>
  </si>
  <si>
    <t>FDS-2008-28</t>
  </si>
  <si>
    <t>FDS-2008-29</t>
  </si>
  <si>
    <t>3860</t>
  </si>
  <si>
    <t xml:space="preserve"> 3864</t>
  </si>
  <si>
    <t>26ter</t>
  </si>
  <si>
    <t>26bis</t>
  </si>
  <si>
    <t>▬ PhN Nr .5 / 2009 (pg. 6) ▬</t>
  </si>
  <si>
    <t>▬ PhN N°. 5 / 2009 (pg. 10 - 11) ▬</t>
  </si>
  <si>
    <t>▬ PhN N°. 5 / 2009 (pg. 8 - 9) ▬</t>
  </si>
  <si>
    <t>▬ PhN N°. 5 / 2009 (pg. 4 - 7) ▬</t>
  </si>
  <si>
    <t>▬ PhN N°.4 / 2009 (pg. 9 - 10) ▬</t>
  </si>
  <si>
    <t>▬ PhN N°. 4 / 2009 (pg. 8 - 9) ▬</t>
  </si>
  <si>
    <t>▬ PhN N°. 4 / 2009 (pg. 7 - 8) ▬</t>
  </si>
  <si>
    <t>▬ PhN N°. 4 / 2009 (pg. 6) ▬</t>
  </si>
  <si>
    <t>▬ PhN N°. 4 / 2009 (pg. 5) ▬</t>
  </si>
  <si>
    <t>▬ PhN N°. 4 / 2009 (pg. 3 - 4) ▬</t>
  </si>
  <si>
    <t>▬ PhN N°. 4 / 2009 (pg. 2) ▬</t>
  </si>
  <si>
    <t>▬ PhN N°. 3 / 2009 (pg. 8 - 9) ▬</t>
  </si>
  <si>
    <t>▬ PhN N°. 3 / 2009 (pg. 6 - 7) ▬</t>
  </si>
  <si>
    <t>▬ PhN N°. 3 / 2009 (pg. 5 - 6) ▬</t>
  </si>
  <si>
    <t>▬ PhN N°. 3 / 2009 (pg. 4 - 5) ▬</t>
  </si>
  <si>
    <t>▬ PhN N°. 3 / 2009 (pg. 3 - 4) ▬</t>
  </si>
  <si>
    <t>▬ PhN N°. 3 / 2009 (pg. 2 - 3) ▬</t>
  </si>
  <si>
    <t>▬ PhN N°. 2 / 2009 (pg. 9 - 10) ▬</t>
  </si>
  <si>
    <t>▬ PhN N°. 2 / 2009 (pg. 5 - 6) ▬</t>
  </si>
  <si>
    <t>▬ PhN N°. 2 / 2009 (pg. 3 - 4) ▬</t>
  </si>
  <si>
    <t>▬ PhN N°. 2 / 2009 (pg.  2) ▬</t>
  </si>
  <si>
    <t>▬ PhN N°. 1 / 2009 (pg.  9) ▬</t>
  </si>
  <si>
    <t>▬ PhN N°. 1 / 2009 (pg.  7 - 8) ▬</t>
  </si>
  <si>
    <t>▬ PhN N°. 1 / 2009 (pg.  5 - 6 ) ▬</t>
  </si>
  <si>
    <t>▬ PhN N°. 1 / 2009 (pg.  3 ) ▬</t>
  </si>
  <si>
    <t>▬ PhN N°. 1 / 2009 (pg.  2 ) ▬</t>
  </si>
  <si>
    <t>▬ PhN N°. 5 / 2008 N (pg. 7 - 8) ▬</t>
  </si>
  <si>
    <t>3981 / 3982c- Happy Holidays (self-adhesive): Stamps from booklets B107 &amp; B108</t>
  </si>
  <si>
    <t>3980 / 3981 - Top items from Belgian philately - promotion of philately - block BL176</t>
  </si>
  <si>
    <t xml:space="preserve">3970 / 3979 - This is Belgium: block BL 175 </t>
  </si>
  <si>
    <t xml:space="preserve">3969 - Father Damien  </t>
  </si>
  <si>
    <t>3968 - China in the limelight ( self-adhesive): Stamp from booklet B106</t>
  </si>
  <si>
    <t>3958 / 3967 - The train in miniature: block BL174</t>
  </si>
  <si>
    <t xml:space="preserve">3957 - Party at the Comic Museum: block BL173 </t>
  </si>
  <si>
    <t>3951 / 3955 - The Trees through the Woods: block BL171</t>
  </si>
  <si>
    <t>3941 / 3950 - A Mountain of Art: block BL172</t>
  </si>
  <si>
    <t xml:space="preserve">3940 - The Master's Passion </t>
  </si>
  <si>
    <t xml:space="preserve">3929 / 3938 - To the circus! : Stamps from booklet B105 </t>
  </si>
  <si>
    <t xml:space="preserve">3928 - Life is dancing! </t>
  </si>
  <si>
    <t xml:space="preserve">3923 / 3927 - The Post Office on the move, old and new Post Office mail wagons  </t>
  </si>
  <si>
    <t xml:space="preserve">3922 - Youth philately, Yoko &amp; Roger Leloup </t>
  </si>
  <si>
    <t xml:space="preserve">3921 - King Albert - 50 - Queen Paola: block BL170 </t>
  </si>
  <si>
    <t xml:space="preserve">3916 / 3920 - From Blériot to De Winne </t>
  </si>
  <si>
    <t>3911 / 3915 - Green stamps (self-adhesive): Stamps from booklet B104</t>
  </si>
  <si>
    <t xml:space="preserve">3909 / 3910 - Summer stamps (self-adhesive): Stamps from booklet B103 </t>
  </si>
  <si>
    <t>3904 / 3908 - Antverpia 2010: block BL169</t>
  </si>
  <si>
    <t xml:space="preserve">3899 / 3903 - Masters of Music: front cover with stamps from booklet B102 </t>
  </si>
  <si>
    <t xml:space="preserve">3893 / 3897 - Belgian World Heritage: block BL168 </t>
  </si>
  <si>
    <t xml:space="preserve">3888 / 3892 - Suske &amp;n Wiske (self-adhesive): Stamps from booklet B101 </t>
  </si>
  <si>
    <t>3887 - EUROPE - Under the European sky: block BL167</t>
  </si>
  <si>
    <t>3886 - Feast of the stamp</t>
  </si>
  <si>
    <t>3884 / 3885 - Protection of North and South Pole: block BL166</t>
  </si>
  <si>
    <t xml:space="preserve">3882 / 3883 - Belgian women in action </t>
  </si>
  <si>
    <t xml:space="preserve">3881 - Red Cross: Safe drinking water </t>
  </si>
  <si>
    <t>3880 - Cargo ships on canals and rivers</t>
  </si>
  <si>
    <t xml:space="preserve">3879 - 200th anniversary of the birth of Louis Braille ( 1809-1852 ) </t>
  </si>
  <si>
    <t xml:space="preserve">3874 / 3878 - Die Deutschsprachtige Gemeinschaft: block BL165 </t>
  </si>
  <si>
    <t xml:space="preserve">3873 - The euro becomes 10 (self-adhesive): stamps from booklet B100 </t>
  </si>
  <si>
    <t>3873</t>
  </si>
  <si>
    <t>FDS-2009-1-(a)</t>
  </si>
  <si>
    <t>FDS-2009-1-(b)</t>
  </si>
  <si>
    <t>FDS-2009-2</t>
  </si>
  <si>
    <t>3874</t>
  </si>
  <si>
    <t xml:space="preserve"> 3878</t>
  </si>
  <si>
    <t>3879</t>
  </si>
  <si>
    <t>FDS-2009-3</t>
  </si>
  <si>
    <t>3880</t>
  </si>
  <si>
    <t>FDS-2009-4</t>
  </si>
  <si>
    <t>3881</t>
  </si>
  <si>
    <t>FDS-2009-5</t>
  </si>
  <si>
    <t>FDS-2009-6</t>
  </si>
  <si>
    <t>3882</t>
  </si>
  <si>
    <t xml:space="preserve"> 3883</t>
  </si>
  <si>
    <t>FDS-2009-7</t>
  </si>
  <si>
    <t>3884</t>
  </si>
  <si>
    <t xml:space="preserve"> 3885</t>
  </si>
  <si>
    <t>3886</t>
  </si>
  <si>
    <t>FDS-2009-8</t>
  </si>
  <si>
    <t>3887</t>
  </si>
  <si>
    <t>FDS-2009-9</t>
  </si>
  <si>
    <t>FDS-2009-10</t>
  </si>
  <si>
    <t>3888</t>
  </si>
  <si>
    <t xml:space="preserve"> 3892</t>
  </si>
  <si>
    <t>FDS-2009-11</t>
  </si>
  <si>
    <t>3893</t>
  </si>
  <si>
    <t xml:space="preserve"> 3897</t>
  </si>
  <si>
    <t>FDS-2009-12</t>
  </si>
  <si>
    <t>3899</t>
  </si>
  <si>
    <t xml:space="preserve"> 3903</t>
  </si>
  <si>
    <t>FDS-2009-13</t>
  </si>
  <si>
    <t>3904</t>
  </si>
  <si>
    <t xml:space="preserve"> 3908</t>
  </si>
  <si>
    <t>FDS-2009-14</t>
  </si>
  <si>
    <t>3909</t>
  </si>
  <si>
    <t xml:space="preserve"> 3910</t>
  </si>
  <si>
    <t>FDS-2009-15</t>
  </si>
  <si>
    <t>3911</t>
  </si>
  <si>
    <t xml:space="preserve"> 3915</t>
  </si>
  <si>
    <t>FDS-2009-16</t>
  </si>
  <si>
    <t>3916</t>
  </si>
  <si>
    <t xml:space="preserve"> 3920</t>
  </si>
  <si>
    <t>3921</t>
  </si>
  <si>
    <t>FDS-2009-17</t>
  </si>
  <si>
    <t>3922</t>
  </si>
  <si>
    <t>FDS-2009-18</t>
  </si>
  <si>
    <t>FDS-2009-19</t>
  </si>
  <si>
    <t>3923</t>
  </si>
  <si>
    <t xml:space="preserve"> 3927</t>
  </si>
  <si>
    <t>3928</t>
  </si>
  <si>
    <t>FDS-2009-20</t>
  </si>
  <si>
    <t>FDS-2009-21</t>
  </si>
  <si>
    <t>3929</t>
  </si>
  <si>
    <t xml:space="preserve"> 3938</t>
  </si>
  <si>
    <t>3940</t>
  </si>
  <si>
    <t>FDS-2009-22</t>
  </si>
  <si>
    <t>FDS-2009-23</t>
  </si>
  <si>
    <t>3941</t>
  </si>
  <si>
    <t xml:space="preserve"> 3950</t>
  </si>
  <si>
    <t>FDS-2009-24</t>
  </si>
  <si>
    <t>3951</t>
  </si>
  <si>
    <t xml:space="preserve"> 3955</t>
  </si>
  <si>
    <t>3957</t>
  </si>
  <si>
    <t>FDS-2009-25</t>
  </si>
  <si>
    <t>FDS-2009-26</t>
  </si>
  <si>
    <t>3958</t>
  </si>
  <si>
    <t xml:space="preserve"> 3967</t>
  </si>
  <si>
    <t>3968</t>
  </si>
  <si>
    <t>FDS-2009-26bis</t>
  </si>
  <si>
    <t>3969</t>
  </si>
  <si>
    <t>FDS-2009-26ter</t>
  </si>
  <si>
    <t>28292009-27</t>
  </si>
  <si>
    <t>3970</t>
  </si>
  <si>
    <t xml:space="preserve"> 3979</t>
  </si>
  <si>
    <t>FDS-2009-28</t>
  </si>
  <si>
    <t>3980</t>
  </si>
  <si>
    <t xml:space="preserve"> 3981</t>
  </si>
  <si>
    <t>FDS-2009-29-(a)</t>
  </si>
  <si>
    <t>3981</t>
  </si>
  <si>
    <t xml:space="preserve"> 3982</t>
  </si>
  <si>
    <t>FDS-2009-29-(b)</t>
  </si>
  <si>
    <t>▬ Philanews N°. 5 / 2010 (pg. 14 - 15) ▬</t>
  </si>
  <si>
    <t>▬ Philanews N°. 5 / 2010 (pg. 10 - 13) ▬</t>
  </si>
  <si>
    <t>▬ Philanews N°. 5 / 2010 (pg. 8 - 9) ▬</t>
  </si>
  <si>
    <t>▬ Philanews N°. 5 / 2010 (pg. 5 - 7) ▬</t>
  </si>
  <si>
    <t>▬ Philanews N°. 4 / 2010 (pg. 10 - 12) ▬</t>
  </si>
  <si>
    <t>▬ Philanews N°. 4 / 2010 (pg. 8 - 9) ▬</t>
  </si>
  <si>
    <t>▬ Philanews N°. 4 / 2010 (pg. 6 - 7) ▬</t>
  </si>
  <si>
    <t>▬ Philanews N°. 4 / 2010 (pg. 4 - 5) ▬</t>
  </si>
  <si>
    <t>▬ Philanews N°. 3 / 2010 (pg. 11) + N°. 4 / 2010 (pg. 13) ▬</t>
  </si>
  <si>
    <t>▬ Philanews N°. 3 / 2010 (pg. 12 - 13) ▬</t>
  </si>
  <si>
    <t>▬ Philanews N°. 3 / 2010 (pg. 8 - 10) ▬</t>
  </si>
  <si>
    <t>▬ Philanews N°. 3 / 2010 (pg. 6 - 7) ▬</t>
  </si>
  <si>
    <t>▬ Philanews N°. 3 / 2010 (pg. 4 - 5) ▬</t>
  </si>
  <si>
    <t>▬ Philanews N°. 2 / 2010 (pg. 18 - 19) ▬</t>
  </si>
  <si>
    <t>▬ Philanews N°. 2 / 2010 (pg. 16 - 17) ▬</t>
  </si>
  <si>
    <t>▬ Philanews N°. 2 / 2010 (pg. 12 - 13) ▬</t>
  </si>
  <si>
    <t>▬ Philanews N°. 2 / 2010 (pg. 10 - 11) ▬</t>
  </si>
  <si>
    <t>▬ Philanews N°. 2 / 2010 (pg. 14 - 15) ▬</t>
  </si>
  <si>
    <t>▬ Philanews N°. 2 / 2010 (pg.  9 ) ▬</t>
  </si>
  <si>
    <t>▬ Philanews N°. 2 / 2010 (pg.  6 - 8) ▬</t>
  </si>
  <si>
    <t>▬ Philanews N°. 2 / 2010 (pg.  4 - 5) ▬</t>
  </si>
  <si>
    <t>▬ Philanews N°. 1 / 2010 (pg.  14 - 15) ▬</t>
  </si>
  <si>
    <t>▬ Philanews N°. 1 / 2010 (pg.  12 - 13) ▬</t>
  </si>
  <si>
    <t>▬ Philanews N°. 1 / 2010 (pg. 9 - 10) ▬</t>
  </si>
  <si>
    <t>▬ Philanews N°. 1 / 2010 (pg. 6 - 7) ▬</t>
  </si>
  <si>
    <t>▬ Philanews N°. 1 / 2010 (pg. 4 - 5) ▬</t>
  </si>
  <si>
    <t xml:space="preserve">4087 / 4088 - Moody Christmas (self-adhesive) ► booklets B116 &amp; B117 </t>
  </si>
  <si>
    <t xml:space="preserve">4087 / 4088 - Moody Christmas (self-adhesive): from booklets B116 &amp; B117 </t>
  </si>
  <si>
    <t xml:space="preserve">4085 / 4086 - The Flemish Primitives: block BL185 </t>
  </si>
  <si>
    <t xml:space="preserve">4079 / 4083 - Endangered professions </t>
  </si>
  <si>
    <t xml:space="preserve">4069 / 4078 - The magic of Folon (self-adhesive): Stamps from booklet B115 </t>
  </si>
  <si>
    <t xml:space="preserve">4064 / 4067 - Belgian regions: block BL184 </t>
  </si>
  <si>
    <t xml:space="preserve">4061 / 4063 - New life in the brewery - breweries that changed their purpose </t>
  </si>
  <si>
    <t xml:space="preserve">4056 / 4060 - The Post Office on the move </t>
  </si>
  <si>
    <t xml:space="preserve">4054 / 4055 - Cycling and walking routes in Flanders / Wallonia► booklet B114 </t>
  </si>
  <si>
    <t xml:space="preserve">4049 / 4053 - Under the spell of high-rise buildings: block BL183 </t>
  </si>
  <si>
    <t xml:space="preserve">4048 - THE EUROPEAN UNION - The Belgian presidency </t>
  </si>
  <si>
    <t>4047 - Taking matters into your own hands -</t>
  </si>
  <si>
    <t xml:space="preserve">4043 / 4045 - Sport at the top </t>
  </si>
  <si>
    <t xml:space="preserve">4037 / 4041 - Party stamps revive the swinging sixties: ► booklet B113 </t>
  </si>
  <si>
    <t xml:space="preserve">4036 - On the right track - 175 years of Belgian railways </t>
  </si>
  <si>
    <t xml:space="preserve">4035 - Prince Philippe turns 50 </t>
  </si>
  <si>
    <t xml:space="preserve">4030 / 4034 - 25 years of high-flyers in philately: block BL182 </t>
  </si>
  <si>
    <t xml:space="preserve">4019 / 4028 - Fashion, this is Belgian: block BL180 </t>
  </si>
  <si>
    <t>4014 / 4018 - Festival of Stamps - 'Save the Earth' -</t>
  </si>
  <si>
    <t>4029 - Antverpia 2010: block BL181-</t>
  </si>
  <si>
    <t xml:space="preserve">4004 / 4013 - Out of the nest: stamps from booklet B112 </t>
  </si>
  <si>
    <t>4002 / 4003 - EUROPA - The nose in the books: block BL179</t>
  </si>
  <si>
    <t xml:space="preserve">4000 / 4001 - Flowering stamps (Ghent Floralies) </t>
  </si>
  <si>
    <t xml:space="preserve">3995 / 3999 - LITERATURE: Literary stroll through Bruss-Brux: 1/2 booklet B111 </t>
  </si>
  <si>
    <t xml:space="preserve">3994 - YOUTH PHILATELY - Le mariage de Largo Winch </t>
  </si>
  <si>
    <t>3992 - FROM MUNDANEUM TO INTERNET: block BL178</t>
  </si>
  <si>
    <t xml:space="preserve">3991 - Solidarity Organ Donation: Stamp from booklet B110 </t>
  </si>
  <si>
    <t xml:space="preserve">3985 / 3990 - Antverpia 2010: block BL177 </t>
  </si>
  <si>
    <t>FDS-2010-1</t>
  </si>
  <si>
    <t>3985</t>
  </si>
  <si>
    <t xml:space="preserve"> 3990</t>
  </si>
  <si>
    <t>3991</t>
  </si>
  <si>
    <t>3992</t>
  </si>
  <si>
    <t>FDS-2010-3</t>
  </si>
  <si>
    <t>3994</t>
  </si>
  <si>
    <t>FDS-2010-4</t>
  </si>
  <si>
    <t>FDS-2010-5</t>
  </si>
  <si>
    <t>3995</t>
  </si>
  <si>
    <t xml:space="preserve"> 3999</t>
  </si>
  <si>
    <t>FDS-2010-6</t>
  </si>
  <si>
    <t>4000</t>
  </si>
  <si>
    <t xml:space="preserve"> 4001</t>
  </si>
  <si>
    <t>FDS-2010-7</t>
  </si>
  <si>
    <t>4002</t>
  </si>
  <si>
    <t xml:space="preserve"> 4003</t>
  </si>
  <si>
    <t>FDS-2010-8</t>
  </si>
  <si>
    <t>4004</t>
  </si>
  <si>
    <t xml:space="preserve"> 4013</t>
  </si>
  <si>
    <t>4029</t>
  </si>
  <si>
    <t>FDS-2010-9</t>
  </si>
  <si>
    <t>FDS-2010-10</t>
  </si>
  <si>
    <t>4014</t>
  </si>
  <si>
    <t xml:space="preserve"> 4018</t>
  </si>
  <si>
    <t>FDS-2010-11</t>
  </si>
  <si>
    <t>4019</t>
  </si>
  <si>
    <t xml:space="preserve"> 4028</t>
  </si>
  <si>
    <t>FDS-2010-12</t>
  </si>
  <si>
    <t>4030</t>
  </si>
  <si>
    <t xml:space="preserve"> 4034</t>
  </si>
  <si>
    <t>4035</t>
  </si>
  <si>
    <t>FDS-2010-13</t>
  </si>
  <si>
    <t>4036</t>
  </si>
  <si>
    <t>FDS-2010-14</t>
  </si>
  <si>
    <t>4037</t>
  </si>
  <si>
    <t xml:space="preserve"> 4041</t>
  </si>
  <si>
    <t>FDS-2010-16</t>
  </si>
  <si>
    <t>4043</t>
  </si>
  <si>
    <t xml:space="preserve"> 4045</t>
  </si>
  <si>
    <t>4047</t>
  </si>
  <si>
    <t>FDS-2010-17</t>
  </si>
  <si>
    <t>4048</t>
  </si>
  <si>
    <t>FDS-2010-17bis</t>
  </si>
  <si>
    <t>FDS-2010-18</t>
  </si>
  <si>
    <t>4049</t>
  </si>
  <si>
    <t xml:space="preserve"> 4053</t>
  </si>
  <si>
    <t>4054</t>
  </si>
  <si>
    <t xml:space="preserve"> 4055</t>
  </si>
  <si>
    <t>FDS-2010-20</t>
  </si>
  <si>
    <t>4056</t>
  </si>
  <si>
    <t xml:space="preserve"> 4060</t>
  </si>
  <si>
    <t>FDS-2010-21</t>
  </si>
  <si>
    <t>4061</t>
  </si>
  <si>
    <t xml:space="preserve"> 4063</t>
  </si>
  <si>
    <t>FDS-2010-22</t>
  </si>
  <si>
    <t>4064</t>
  </si>
  <si>
    <t xml:space="preserve"> 4067</t>
  </si>
  <si>
    <t>FDS-2010-23</t>
  </si>
  <si>
    <t>4069</t>
  </si>
  <si>
    <t xml:space="preserve"> 4078</t>
  </si>
  <si>
    <t>FDS-2010-24</t>
  </si>
  <si>
    <t>4079</t>
  </si>
  <si>
    <t xml:space="preserve"> 4083</t>
  </si>
  <si>
    <t>FDS-2010-25</t>
  </si>
  <si>
    <t>4085</t>
  </si>
  <si>
    <t xml:space="preserve"> 4086</t>
  </si>
  <si>
    <t>FDS-2010-26-(a)</t>
  </si>
  <si>
    <t>4087</t>
  </si>
  <si>
    <t xml:space="preserve"> 4088</t>
  </si>
  <si>
    <t>FDS-2010-26-(b)</t>
  </si>
  <si>
    <t>▬ PhN Nr . 1 / 2011  (pg. 14 - 16) ▬</t>
  </si>
  <si>
    <t>▬ PhN Nr . 1 / 2011  (pg. 15) ▬</t>
  </si>
  <si>
    <t>▬ PhN N°. 5 / 2011 (pg. 18 - 20) ▬</t>
  </si>
  <si>
    <t>▬ PhN N°. 5 / 2011 (pg. 12 - 14) ▬</t>
  </si>
  <si>
    <t>▬ PhN N°. 5 / 2011 (pg. 8 - 10) ▬</t>
  </si>
  <si>
    <t>▬ PhN N°. 5 / 2011 (pg. 4 - 6) ▬</t>
  </si>
  <si>
    <t>▬ PhN N°. 4 / 2011 (pg. 18 - 20) ▬</t>
  </si>
  <si>
    <t>▬ PhN N°. 4 / 2011 (pg. 12 - 14) ▬</t>
  </si>
  <si>
    <t>▬ PhN N°. 4 / 2011 (pg. 8 - 10) ▬</t>
  </si>
  <si>
    <t>▬ PhN N°. 4 / 2011 (pg. 4 - 6) ▬</t>
  </si>
  <si>
    <t>▬ PhN N°. 3 / 2011 (pg. 22 - 24) ▬</t>
  </si>
  <si>
    <t>▬ PhN N°. 3 / 2011 (pg. 12 - 14) ▬</t>
  </si>
  <si>
    <t>▬ PhN N°. 3 / 2011 (pg. 8 - 10) ▬</t>
  </si>
  <si>
    <t>▬ PhN N°. 3 / 2011 (pg. 4 - 6) ▬</t>
  </si>
  <si>
    <t>▬ PhN N°. 2 / 2011 (pg. 18 - 20) ▬</t>
  </si>
  <si>
    <t>▬ PhN N°. 2 / 2011 (pg. 12 - 14) ▬</t>
  </si>
  <si>
    <t>▬ PhN N°. 2 / 2011 (pg.  8 - 10 ) ▬</t>
  </si>
  <si>
    <t>▬ PhN N°. 2 / 2011 (pg. 4 - 6) ▬</t>
  </si>
  <si>
    <t>▬ PhN N°. 1 / 2011 (pg.  20-21 ) ▬</t>
  </si>
  <si>
    <t>▬ PhN N°. 1 / 2011 (pg.  18 - 19) ▬</t>
  </si>
  <si>
    <t>▬ PhN N°. 1 / 2011 (pg. 12 - 13) ▬</t>
  </si>
  <si>
    <t>▬ PhN N°.  1 / 2011  (pg. 10 - 11) ▬</t>
  </si>
  <si>
    <t>▬ PhN N°. 1 / 2011 (pg. 4) ▬</t>
  </si>
  <si>
    <t>4192 /4193c - Best Wishes - stamps 4193a + 4192a from booklets B123-B214</t>
  </si>
  <si>
    <t>4192 /4193c - Best Wishes - stamps 4193 + 4192 from booklets B123-B214</t>
  </si>
  <si>
    <t xml:space="preserve">4190 / 4191 - Europalia Brasil: block BL196 </t>
  </si>
  <si>
    <t>4185 / 4189 - Candy from home: an issue to bite into: block BL195</t>
  </si>
  <si>
    <t xml:space="preserve">4184 - Queen Paola Foundation </t>
  </si>
  <si>
    <t>4180 / 4181 - Forest Week - Joint issue with Finland: block BL194</t>
  </si>
  <si>
    <t>4175 / 4179 - The Grand Place of Brussels: block BL193</t>
  </si>
  <si>
    <t xml:space="preserve">4165 / 4174 - KUIFJE ON THE SCREEN (youth philately): block BL192 </t>
  </si>
  <si>
    <t xml:space="preserve">4160 / 4164 - Old and new courthouses: block BL191 </t>
  </si>
  <si>
    <t>4155 / 4159 - WOMEN AND PLOEGSPORT: block BL190</t>
  </si>
  <si>
    <t xml:space="preserve">4145 / 4154 - HENRI DE TOULOUSE-LAUTREC: Stamps from booklet B122 </t>
  </si>
  <si>
    <t xml:space="preserve">4135 / 4144 - HUMOR MAKES MIGHT: BL189 block </t>
  </si>
  <si>
    <t>4130 / 4134 - Old and new letterboxes: celebration of the stamp</t>
  </si>
  <si>
    <t>4125 / 4129 - THE ART OF GRAFFITI: block BL188</t>
  </si>
  <si>
    <t>4115 / 4124 - Nostalgia on the foor: stamps from booklet B121</t>
  </si>
  <si>
    <t>4110 / 4114 - The Kempen mining region - block BL187</t>
  </si>
  <si>
    <t xml:space="preserve">4105 / 4109 - GREENS FROM PREVIOUS - block BL186 </t>
  </si>
  <si>
    <t xml:space="preserve">4104 - Bal du Rat Mort under the sign of James Ensor </t>
  </si>
  <si>
    <t>4103 - Always ready for anything - Stamp from booklet B120</t>
  </si>
  <si>
    <t>4098 / 4102 - Highlights of Belgium - Stamps from booklet B119</t>
  </si>
  <si>
    <t xml:space="preserve">4097  - Luc Tuymans - World-famous artist designs Belgian postage stamp  </t>
  </si>
  <si>
    <t xml:space="preserve">4096 - Chemistry - our life, our future </t>
  </si>
  <si>
    <t>4095 - Personalised star image stamp - Stamp from booklet B118</t>
  </si>
  <si>
    <t>4092 / 4094 - Writers' houses</t>
  </si>
  <si>
    <t xml:space="preserve">4089 - Bpost - Ready for tomorrow </t>
  </si>
  <si>
    <t>FDS-2011-1</t>
  </si>
  <si>
    <t>4089</t>
  </si>
  <si>
    <t>FDS-2011-2</t>
  </si>
  <si>
    <t>4092</t>
  </si>
  <si>
    <t xml:space="preserve"> 4094</t>
  </si>
  <si>
    <t>4095</t>
  </si>
  <si>
    <t>FDS-2011-3</t>
  </si>
  <si>
    <t>4096</t>
  </si>
  <si>
    <t>FDS-2011-4</t>
  </si>
  <si>
    <t>4097</t>
  </si>
  <si>
    <t>FDS-2011-5</t>
  </si>
  <si>
    <t>FDS-2011-6</t>
  </si>
  <si>
    <t>4098</t>
  </si>
  <si>
    <t xml:space="preserve"> 4102</t>
  </si>
  <si>
    <t>4103</t>
  </si>
  <si>
    <t>FDS-2011-7</t>
  </si>
  <si>
    <t>4104</t>
  </si>
  <si>
    <t>FDS-2011-8</t>
  </si>
  <si>
    <t>FDS-2011-9</t>
  </si>
  <si>
    <t>4105</t>
  </si>
  <si>
    <t xml:space="preserve"> 4109</t>
  </si>
  <si>
    <t>FDS-2011-10</t>
  </si>
  <si>
    <t>4110</t>
  </si>
  <si>
    <t xml:space="preserve"> 4114</t>
  </si>
  <si>
    <t>FDS-2011-11</t>
  </si>
  <si>
    <t>4115</t>
  </si>
  <si>
    <t xml:space="preserve"> 4124</t>
  </si>
  <si>
    <t>FDS-2011-12</t>
  </si>
  <si>
    <t>4125</t>
  </si>
  <si>
    <t xml:space="preserve"> 4129</t>
  </si>
  <si>
    <t>FDS-2011-13</t>
  </si>
  <si>
    <t>4130</t>
  </si>
  <si>
    <t xml:space="preserve"> 4134</t>
  </si>
  <si>
    <t>FDS-2011-14</t>
  </si>
  <si>
    <t>4135</t>
  </si>
  <si>
    <t xml:space="preserve"> 4144</t>
  </si>
  <si>
    <t>FDS-2011-15</t>
  </si>
  <si>
    <t>4145</t>
  </si>
  <si>
    <t xml:space="preserve"> 4154</t>
  </si>
  <si>
    <t>FDS-2011-16</t>
  </si>
  <si>
    <t>4155</t>
  </si>
  <si>
    <t xml:space="preserve"> 4159</t>
  </si>
  <si>
    <t>FDS-2011-17</t>
  </si>
  <si>
    <t>4160</t>
  </si>
  <si>
    <t xml:space="preserve"> 4164</t>
  </si>
  <si>
    <t>FDS-2011-18</t>
  </si>
  <si>
    <t>4165</t>
  </si>
  <si>
    <t xml:space="preserve"> 4174</t>
  </si>
  <si>
    <t>FDS-2011-19</t>
  </si>
  <si>
    <t>4175</t>
  </si>
  <si>
    <t xml:space="preserve"> 4179</t>
  </si>
  <si>
    <t>FDS-2011-20</t>
  </si>
  <si>
    <t>4180</t>
  </si>
  <si>
    <t xml:space="preserve"> 4181</t>
  </si>
  <si>
    <t>4184</t>
  </si>
  <si>
    <t>FDS-2011-21</t>
  </si>
  <si>
    <t>FDS-2011-22</t>
  </si>
  <si>
    <t>4185</t>
  </si>
  <si>
    <t xml:space="preserve"> 4189</t>
  </si>
  <si>
    <t>FDS-2011-23</t>
  </si>
  <si>
    <t>4190</t>
  </si>
  <si>
    <t xml:space="preserve"> 4191</t>
  </si>
  <si>
    <t>FDS-2011-24-(a)</t>
  </si>
  <si>
    <t>4192</t>
  </si>
  <si>
    <t>4193c</t>
  </si>
  <si>
    <t>FDS-2011-24-(b)</t>
  </si>
  <si>
    <t>▬ PhN N°. 5 / 2012 (pg.  16) ▬</t>
  </si>
  <si>
    <t>▬ PhN N°. 5 / 2012 (pg. 2 - 6) ▬</t>
  </si>
  <si>
    <t>▬ PhN N°. 5 / 2012 (pg. 15) ▬</t>
  </si>
  <si>
    <t>▬ PhN N°. 5 / 2012 (pg.  8- 9) ▬</t>
  </si>
  <si>
    <t>▬ PhN N°. 5 / 2012 (pg. 6 - 7) ▬</t>
  </si>
  <si>
    <t>▬ PhN N°. 4 / 2012 (pg. 14 - 15) ▬</t>
  </si>
  <si>
    <t>4257 - Zenobe Gramme</t>
  </si>
  <si>
    <t>▬ PhN N°. 4 / 2012 (pg. 4 - 5) ▬</t>
  </si>
  <si>
    <t>▬ PhN N°. 4 / 2012 (pg. 6 - 9) ▬</t>
  </si>
  <si>
    <t>▬ PhN N°. 3 / 2012 (pg.16 - 17) ▬</t>
  </si>
  <si>
    <t>▬ PhN N°. 3 / 2012 (pg. 3 - 5) ▬</t>
  </si>
  <si>
    <t>▬ PhN N°. 3 / 2012 (pg. 6 - 7) ▬</t>
  </si>
  <si>
    <t>▬ PhN N°. 3 / 2012 (pg.  10) ▬</t>
  </si>
  <si>
    <t>▬ PhN N°. 3 / 2012 (pg. 8 - 9) ▬</t>
  </si>
  <si>
    <t>▬ PhN N°. 2 / 2012 (pg. 10) ▬</t>
  </si>
  <si>
    <t>▬ PhN N°. 2 / 2012 (pg. 8 - 9) ▬</t>
  </si>
  <si>
    <t>▬ PhN N°. 2 / 2012 (pg. 3 - 5) ▬</t>
  </si>
  <si>
    <t>▬ PhN N°. 2 / 2012 (pg. 6 - 7) ▬</t>
  </si>
  <si>
    <t>▬ PhN N°. 1 / 2012 (pg. 7 ) ▬</t>
  </si>
  <si>
    <t>▬ PhN N°. 1 / 2012 (pg. 3 - 5) ▬</t>
  </si>
  <si>
    <t>▬ PhN N°. 1 / 2012 (pg. 16 - 17) ▬</t>
  </si>
  <si>
    <t>▬ PhN N°. 1 / 2012 (pg. 8 - 9) ▬</t>
  </si>
  <si>
    <t>▬ PhN N°. 1 / 2012 (pg. 6 ) ▬</t>
  </si>
  <si>
    <t>4291 / 4292c - Happy holidays for everyone!: Stamps from booklets B133 &amp; B134</t>
  </si>
  <si>
    <t>4291 / 4292c - Pleasant parties for everyone!: Stamps from booklets B133 &amp; B134</t>
  </si>
  <si>
    <t>4285 / 4289 - The Market of Bruges: block BL203</t>
  </si>
  <si>
    <t>4280 / 4284 - Belgian regions (De Condroz): Block BL202</t>
  </si>
  <si>
    <t>4279 - Sint Maarten</t>
  </si>
  <si>
    <t>4278 - Jacob Jordaens - Reparation</t>
  </si>
  <si>
    <t>4268 / 4277 - Stick a tree leaf! - GREEN INNOVATION - Stamps from booklet B132</t>
  </si>
  <si>
    <t>4258 / 4267 - Belgium, comic country - 10 years "This is Belgium" - block BL201</t>
  </si>
  <si>
    <t>4254 - Philately without borders</t>
  </si>
  <si>
    <t>4244 / 4253 - Pierre Alechinsky - Stamps from booklet B129</t>
  </si>
  <si>
    <t>4243 - Olympic games - London 2012</t>
  </si>
  <si>
    <t>4242 - Seed bags on multiple copies</t>
  </si>
  <si>
    <t>4240 / 4241 - Rwanda – 50 – Burundi</t>
  </si>
  <si>
    <t>4230 / 4239 - Companion animals: All animals - Stamps from booklet B128</t>
  </si>
  <si>
    <t>4228 / 4229 - The sinking of the Titanic: block BL200</t>
  </si>
  <si>
    <t>4219 / 4223 - Franco Dragone - Stamps from booklet B127</t>
  </si>
  <si>
    <t>4224 / 4225 - Portrait of Mercator and Jodocus Hondius: block BL199</t>
  </si>
  <si>
    <t>4216 / 4217 - Visit Belgium (Europe): block BL198</t>
  </si>
  <si>
    <t>4211 / 4215 - Write to each other: (front of booklet with stamps from booklet B126)</t>
  </si>
  <si>
    <t>4201 / 4210 - mythical creatures: stamps from booklet B125</t>
  </si>
  <si>
    <t>4195 / 4200 - Trappist beer: block BL197</t>
  </si>
  <si>
    <t>4194 - The Mayan calendar</t>
  </si>
  <si>
    <t>4194</t>
  </si>
  <si>
    <t>FDS-2012-1</t>
  </si>
  <si>
    <t>FDS-2012-2</t>
  </si>
  <si>
    <t>4195</t>
  </si>
  <si>
    <t xml:space="preserve"> 4200</t>
  </si>
  <si>
    <t>FDS-2012-3</t>
  </si>
  <si>
    <t>4201</t>
  </si>
  <si>
    <t xml:space="preserve"> 4210</t>
  </si>
  <si>
    <t>FDS-2012-4</t>
  </si>
  <si>
    <t>4211</t>
  </si>
  <si>
    <t xml:space="preserve"> 4215</t>
  </si>
  <si>
    <t>FDS-2012-5</t>
  </si>
  <si>
    <t>4216</t>
  </si>
  <si>
    <t xml:space="preserve"> 4217</t>
  </si>
  <si>
    <t>FDS-2012-6</t>
  </si>
  <si>
    <t>4224</t>
  </si>
  <si>
    <t xml:space="preserve"> 4225</t>
  </si>
  <si>
    <t>FDS-2012-7</t>
  </si>
  <si>
    <t>4219</t>
  </si>
  <si>
    <t xml:space="preserve"> 4223</t>
  </si>
  <si>
    <t>FDS-2012-8</t>
  </si>
  <si>
    <t>4228</t>
  </si>
  <si>
    <t xml:space="preserve"> 4229</t>
  </si>
  <si>
    <t>FDS-2012-9</t>
  </si>
  <si>
    <t>4230</t>
  </si>
  <si>
    <t xml:space="preserve"> 4239</t>
  </si>
  <si>
    <t>FDS-2012-10</t>
  </si>
  <si>
    <t>4240</t>
  </si>
  <si>
    <t xml:space="preserve"> 4241</t>
  </si>
  <si>
    <t>4242</t>
  </si>
  <si>
    <t>FDS-2012-11</t>
  </si>
  <si>
    <t>4243</t>
  </si>
  <si>
    <t>FDS-2012-12</t>
  </si>
  <si>
    <t>FDS-2012-13</t>
  </si>
  <si>
    <t>4244</t>
  </si>
  <si>
    <t xml:space="preserve"> 4253</t>
  </si>
  <si>
    <t>4254</t>
  </si>
  <si>
    <t>FDS-2012-14</t>
  </si>
  <si>
    <t>FDS-2012-15</t>
  </si>
  <si>
    <t>4258</t>
  </si>
  <si>
    <t xml:space="preserve"> 4267</t>
  </si>
  <si>
    <t>4257</t>
  </si>
  <si>
    <t>FDS-2012-16</t>
  </si>
  <si>
    <t>FDS-2012-17</t>
  </si>
  <si>
    <t>4268</t>
  </si>
  <si>
    <t xml:space="preserve"> 4277</t>
  </si>
  <si>
    <t>4278</t>
  </si>
  <si>
    <t>FDS-2012-18</t>
  </si>
  <si>
    <t>4279</t>
  </si>
  <si>
    <t>FDS-2012-19</t>
  </si>
  <si>
    <t>FDS-2012-20</t>
  </si>
  <si>
    <t>4280</t>
  </si>
  <si>
    <t xml:space="preserve"> 4284</t>
  </si>
  <si>
    <t>FDS-2012-21</t>
  </si>
  <si>
    <t>4285</t>
  </si>
  <si>
    <t xml:space="preserve"> 4289</t>
  </si>
  <si>
    <t>FDS-2012-22(a)</t>
  </si>
  <si>
    <t>4291</t>
  </si>
  <si>
    <t>FDS-2012-22(b)</t>
  </si>
  <si>
    <t xml:space="preserve"> 4292</t>
  </si>
  <si>
    <t>FDS-2013-14bis</t>
  </si>
  <si>
    <t>▬ PhN N°. 4 / 2013 (pg. 11) ▬</t>
  </si>
  <si>
    <t>▬ PhN N°. 4 / 2013 (pg. 18 - 19) ▬</t>
  </si>
  <si>
    <t>▬ PhN N°. 4 / 2013 (pg. 6 - 7) ▬</t>
  </si>
  <si>
    <t>▬ PhN N°. 4 / 2013 (pg. 16 - 17) ▬</t>
  </si>
  <si>
    <t>▬ PhN N°. 4 / 2013 (pg. 8 - 9) ▬</t>
  </si>
  <si>
    <t>▬ PhN N°. 4 / 2013 (pg. 4 - 5) ▬</t>
  </si>
  <si>
    <t>▬ PhN N°. 1 / 2014 (pg.  4) ▬</t>
  </si>
  <si>
    <t>▬ PhN N°. 3 / 2013 (pg. 14 - 15) ▬</t>
  </si>
  <si>
    <t>▬ PhN N°. 3 / 2013 (pg. 12 - 13) ▬</t>
  </si>
  <si>
    <t>▬ PhN N°. 3 / 2013 (pg. 8 - 9) ▬</t>
  </si>
  <si>
    <t>▬ PhN N°. 3 / 2013 (pg. 6 - 7) ▬</t>
  </si>
  <si>
    <t>▬ PhN N°. 3 / 2013 (pg. 4 - 5) ▬</t>
  </si>
  <si>
    <t>▬ PhN N°. 2 / 2013 (pg. 12 - 13) ▬</t>
  </si>
  <si>
    <t>▬ PhN N°. 2 / 2013 (pg. 8 - 9) ▬</t>
  </si>
  <si>
    <t>▬ PhN N°. 2 / 2013 (pg. 6 - 7) ▬</t>
  </si>
  <si>
    <t>▬ PhN N°. 2 / 2013 (pg. 4 - 5) ▬</t>
  </si>
  <si>
    <t>▬ PhN N°. 1 / 2013 (pg.  15) ▬</t>
  </si>
  <si>
    <t>▬ PhN N°. 1 / 2013 (pg. 8 - 9) ▬</t>
  </si>
  <si>
    <t>▬ PhN N°. 1 / 2013 (pg. 6 - 7) ▬</t>
  </si>
  <si>
    <t>▬ PhN N°. 1 / 2013 (pg. 12 - 13) ▬</t>
  </si>
  <si>
    <t>▬ PhN N°. 1 / 2013 (pg. 4 - 5) ▬</t>
  </si>
  <si>
    <t>4380 - Red Cross's 150th anniversary</t>
  </si>
  <si>
    <t>4377 / 4379 - Museum open (again)</t>
  </si>
  <si>
    <t>4372 / 4376 - Tournai: Grote Markt: block BL212</t>
  </si>
  <si>
    <t>4365 / 4366 - 150 years of Henry Van de Velde: block BL211</t>
  </si>
  <si>
    <t>4360 / 4364 - Lucky stamps - Stamps from booklet B141</t>
  </si>
  <si>
    <t>4358 / 4359 - Exclusive reminder of the transfer of the throne - block BL210</t>
  </si>
  <si>
    <t>4357 - Music festivals</t>
  </si>
  <si>
    <t>4352 / 4356 - 100 years RMI: block BL209</t>
  </si>
  <si>
    <t>4350 / 4351 - King Albert II, 20 years on the throne: block BL208</t>
  </si>
  <si>
    <t>4333 / 4334 - 100 years of first airmail flight: block BL207</t>
  </si>
  <si>
    <t>4323 / 4332 - Théo van Rysselberghe - Stamps from booklet B138</t>
  </si>
  <si>
    <t>4315 / 4319 - Belgian chocolate - block BL206</t>
  </si>
  <si>
    <t>4314 - 100 Years Tour of Flanders</t>
  </si>
  <si>
    <t>4312 / 4313 - Bpost delivery vans - (Europe) - block BL205</t>
  </si>
  <si>
    <t>4307 / 4311 - Road safety: Go For zero - block BL204</t>
  </si>
  <si>
    <t>4294 - Kid Paddle (Youth Philately)</t>
  </si>
  <si>
    <t>4295 / 4304 - Fairy tales: Stamps from booklet B135</t>
  </si>
  <si>
    <t>4293 - Princess Mathilde turns 40</t>
  </si>
  <si>
    <t>4381 / 4382 - End of year stamps - Stamps from booklets B143 &amp; B144</t>
  </si>
  <si>
    <t>4340 / 4349 - Nature 2013. A surprising view of wild animals - Stamps from booklet B140</t>
  </si>
  <si>
    <t>4335 / 4339 - Opera: 200th anniversary of Verdi and Wagner - Stamps from booklet B139</t>
  </si>
  <si>
    <t>4293</t>
  </si>
  <si>
    <t>FDS-2013-1</t>
  </si>
  <si>
    <t>FDS-2013-2</t>
  </si>
  <si>
    <t>4295</t>
  </si>
  <si>
    <t xml:space="preserve"> 4304</t>
  </si>
  <si>
    <t>4294</t>
  </si>
  <si>
    <t>FDS-2013-3</t>
  </si>
  <si>
    <t>FDS-2013-4</t>
  </si>
  <si>
    <t>4307</t>
  </si>
  <si>
    <t xml:space="preserve"> 4311</t>
  </si>
  <si>
    <t>FDS-2013-5</t>
  </si>
  <si>
    <t>4312</t>
  </si>
  <si>
    <t xml:space="preserve"> 4313</t>
  </si>
  <si>
    <t>4314</t>
  </si>
  <si>
    <t>FDS-2013-6</t>
  </si>
  <si>
    <t>FDS-2013-7</t>
  </si>
  <si>
    <t>4315</t>
  </si>
  <si>
    <t xml:space="preserve"> 4319</t>
  </si>
  <si>
    <t>FDS-2013-8</t>
  </si>
  <si>
    <t>4323</t>
  </si>
  <si>
    <t xml:space="preserve"> 4332</t>
  </si>
  <si>
    <t>FDS-2013-9</t>
  </si>
  <si>
    <t>4333</t>
  </si>
  <si>
    <t xml:space="preserve"> 4334</t>
  </si>
  <si>
    <t>FDS-2013-10</t>
  </si>
  <si>
    <t>4335</t>
  </si>
  <si>
    <t xml:space="preserve"> 4339</t>
  </si>
  <si>
    <t>FDS-2013-11</t>
  </si>
  <si>
    <t>4340</t>
  </si>
  <si>
    <t xml:space="preserve"> 4349</t>
  </si>
  <si>
    <t>FDS-2013-12</t>
  </si>
  <si>
    <t>4350</t>
  </si>
  <si>
    <t xml:space="preserve"> 4351</t>
  </si>
  <si>
    <t>FDS-2013-13</t>
  </si>
  <si>
    <t>4352</t>
  </si>
  <si>
    <t xml:space="preserve"> 4356</t>
  </si>
  <si>
    <t>4357</t>
  </si>
  <si>
    <t>FDS-2013-14</t>
  </si>
  <si>
    <t>4358</t>
  </si>
  <si>
    <t xml:space="preserve"> 4359</t>
  </si>
  <si>
    <t>FDS-2013-15</t>
  </si>
  <si>
    <t>4360</t>
  </si>
  <si>
    <t xml:space="preserve"> 4364</t>
  </si>
  <si>
    <t>FDS-2013-16</t>
  </si>
  <si>
    <t>4365</t>
  </si>
  <si>
    <t xml:space="preserve"> 4366</t>
  </si>
  <si>
    <t>FDS-2013-17</t>
  </si>
  <si>
    <t>4372</t>
  </si>
  <si>
    <t xml:space="preserve"> 4376</t>
  </si>
  <si>
    <t>FDS-2013-18</t>
  </si>
  <si>
    <t>4377</t>
  </si>
  <si>
    <t xml:space="preserve"> 4379</t>
  </si>
  <si>
    <t>4380</t>
  </si>
  <si>
    <t>FDS-2013-19</t>
  </si>
  <si>
    <t>FDS-2013-20</t>
  </si>
  <si>
    <t>4381</t>
  </si>
  <si>
    <t xml:space="preserve"> 4382</t>
  </si>
  <si>
    <t>Translated with DeepL.com (free version)</t>
  </si>
  <si>
    <t>4462 / 4466 - OPTICAL ILLUSIONS - block 221</t>
  </si>
  <si>
    <t>4447 / 4451 - THE GREAT WAR: block BL220</t>
  </si>
  <si>
    <t>4446 - The little Robbe</t>
  </si>
  <si>
    <t>4445 - THE TRAIN NOT MISSED</t>
  </si>
  <si>
    <t>4440 / 4444 - The Antwerp Grand Market - block 219</t>
  </si>
  <si>
    <t xml:space="preserve">4430 / 4439 - Ceci est un timbre: stamps from booklet B147 </t>
  </si>
  <si>
    <t xml:space="preserve">4429 - The Walloon mining sites </t>
  </si>
  <si>
    <t>4427 / 4428 - 200 years of Adolphe Sax - block 218</t>
  </si>
  <si>
    <t xml:space="preserve">4423 / 4424 - The UN International Year of Crystallography: block 216 </t>
  </si>
  <si>
    <t xml:space="preserve">4422 - Brasil 2014 football world cup </t>
  </si>
  <si>
    <t>4421 - Hockey world cup The Hague</t>
  </si>
  <si>
    <t>4416 / 4420 - De humani corporis fabrica: block BL215</t>
  </si>
  <si>
    <t>4406 / 4415 - Tintin and his friends: Seals from booklet B146</t>
  </si>
  <si>
    <t>4405 - Earth hour 2014</t>
  </si>
  <si>
    <t xml:space="preserve">4404 - International women's day </t>
  </si>
  <si>
    <t xml:space="preserve">4399 / 4403 - Buzin different - block BL214 </t>
  </si>
  <si>
    <t>4398 - Signed Michaël Borremans</t>
  </si>
  <si>
    <t>4393 / 4397 - Fantastic flora: block BL213</t>
  </si>
  <si>
    <t xml:space="preserve">4383 / 4392 - Dogs closer - stamps from booklet B145 </t>
  </si>
  <si>
    <t>▬ PhN N°. 4 / 2014 (pg.  16) ▬</t>
  </si>
  <si>
    <t>▬ PhN N°. 4 / 2014 (pg. 14 - 15) ▬</t>
  </si>
  <si>
    <t>▬ PhN N°. 4 / 2014 (pg. 12 - 13) ▬</t>
  </si>
  <si>
    <t>▬ PhN N°. 4 / 2014 (pg. 6) ▬</t>
  </si>
  <si>
    <t>▬ PhN N°. 4 / 2014 (pg. 4 - 5) ▬</t>
  </si>
  <si>
    <t>▬ PhN N°. 3 / 2014 (pg. 14 - 18) ▬</t>
  </si>
  <si>
    <t>▬ PhN N°. 3 / 2014 (pg. 12 - 13) ▬</t>
  </si>
  <si>
    <t>▬ PhN N°. 3 / 2014 (pg. 8 - 9) ▬</t>
  </si>
  <si>
    <t>▬ PhN N°. 3 / 2014 (pg. 6 - 7) ▬</t>
  </si>
  <si>
    <t>▬ PhN N°. 2 / 2014 (pg. 12 - 13) ▬</t>
  </si>
  <si>
    <t>▬ PhN N°. 2 / 2012 (pg.  8 - 9 ) ▬</t>
  </si>
  <si>
    <t>▬ PhN N°. 2 / 2014 (pg. 6 - 7) ▬</t>
  </si>
  <si>
    <t>▬ PhN N°. 2 / 2014 (pg. 4 - 5) ▬</t>
  </si>
  <si>
    <t>▬ PhN N°. 2 / 2014 (pg. 10) ▬</t>
  </si>
  <si>
    <t>▬ PhN N°. 1 / 2014 (pg. 15) ▬</t>
  </si>
  <si>
    <t>▬ PhN N°. 1 / 2014 (pg.  11) ▬</t>
  </si>
  <si>
    <t>▬ PhN N°. 1 / 2014 (pg. 10) ▬</t>
  </si>
  <si>
    <t>▬ PhN N°. 1 / 2014 (pg. 8 - 9) ▬</t>
  </si>
  <si>
    <t>▬ PhN N°. 1 / 2014 (pg. 6 - 7) ▬</t>
  </si>
  <si>
    <t>▬ PhN N°. 1 / 2014 (pg.  5) ▬</t>
  </si>
  <si>
    <t>4467 / 4468 - GIVE A SIGN: Christmas stamps from booklets B148 &amp; B149</t>
  </si>
  <si>
    <t>4425 / 4426 - 100 years Panama Canal: block BL217</t>
  </si>
  <si>
    <t>FDS-2014-1</t>
  </si>
  <si>
    <t>4383</t>
  </si>
  <si>
    <t xml:space="preserve"> 4392</t>
  </si>
  <si>
    <t>FDS-2014-2</t>
  </si>
  <si>
    <t>4393</t>
  </si>
  <si>
    <t xml:space="preserve"> 4397</t>
  </si>
  <si>
    <t>4398</t>
  </si>
  <si>
    <t>FDS-2014-3</t>
  </si>
  <si>
    <t>FDS-2014-4</t>
  </si>
  <si>
    <t>4399</t>
  </si>
  <si>
    <t xml:space="preserve"> 4403</t>
  </si>
  <si>
    <t>4404</t>
  </si>
  <si>
    <t>FDS-2014-5</t>
  </si>
  <si>
    <t>4405</t>
  </si>
  <si>
    <t>FDS-2014-6</t>
  </si>
  <si>
    <t>FDS-2014-7</t>
  </si>
  <si>
    <t>4406</t>
  </si>
  <si>
    <t xml:space="preserve"> 4415</t>
  </si>
  <si>
    <t>FDS-2014-8</t>
  </si>
  <si>
    <t>4416</t>
  </si>
  <si>
    <t xml:space="preserve"> 4420</t>
  </si>
  <si>
    <t>4421</t>
  </si>
  <si>
    <t>FDS-2014-9</t>
  </si>
  <si>
    <t>4422</t>
  </si>
  <si>
    <t>FDS-2014-10</t>
  </si>
  <si>
    <t>FDS-2014-11</t>
  </si>
  <si>
    <t>4423</t>
  </si>
  <si>
    <t xml:space="preserve"> 4424</t>
  </si>
  <si>
    <t>FDS-2014-12</t>
  </si>
  <si>
    <t>4425</t>
  </si>
  <si>
    <t xml:space="preserve"> 4426</t>
  </si>
  <si>
    <t>FDS-2014-13</t>
  </si>
  <si>
    <t>4427</t>
  </si>
  <si>
    <t xml:space="preserve"> 4428</t>
  </si>
  <si>
    <t>4429</t>
  </si>
  <si>
    <t>FDS-2014-14</t>
  </si>
  <si>
    <t>FDS-2014-15</t>
  </si>
  <si>
    <t>4430</t>
  </si>
  <si>
    <t xml:space="preserve"> 4439</t>
  </si>
  <si>
    <t>FDS-2014-16</t>
  </si>
  <si>
    <t>4440</t>
  </si>
  <si>
    <t xml:space="preserve"> 4444</t>
  </si>
  <si>
    <t>4445</t>
  </si>
  <si>
    <t>FDS-2014-17</t>
  </si>
  <si>
    <t>4446</t>
  </si>
  <si>
    <t>FDS-2014-18</t>
  </si>
  <si>
    <t>FDS-2014-19</t>
  </si>
  <si>
    <t>4447</t>
  </si>
  <si>
    <t xml:space="preserve"> 4451</t>
  </si>
  <si>
    <t>FDS-2014-20</t>
  </si>
  <si>
    <t>4462</t>
  </si>
  <si>
    <t xml:space="preserve"> 4466</t>
  </si>
  <si>
    <t>FDS-2014-21</t>
  </si>
  <si>
    <t>4467</t>
  </si>
  <si>
    <t xml:space="preserve"> 4468</t>
  </si>
  <si>
    <t>4485 / 4489 - HM Queen Fabiola (1928-2014) - Block BL223</t>
  </si>
  <si>
    <t>4567 / 4568 - Christmas stamps - Stamps from booklets B155 &amp; B156</t>
  </si>
  <si>
    <t>4565 / 4566 - Mighty miniatures - block BL232</t>
  </si>
  <si>
    <t>4560 / 4564 - Belgium is enthusiastic about the hot air balloon - Block BL231</t>
  </si>
  <si>
    <t>4559 - Women's volleyball: European Championships in the Netherlands and Belgium</t>
  </si>
  <si>
    <t>4549 / 4558 - ''Dinos are not monsters'' - Stamps from booklet B154</t>
  </si>
  <si>
    <t>4539 / 4548 - Tailored to the seasons - Block BL230</t>
  </si>
  <si>
    <t>4538 - Shrimp fishermen on horseback</t>
  </si>
  <si>
    <t>4532 / 4536 - 200th anniversary of the Battle of Waterloo - Block BL229</t>
  </si>
  <si>
    <t>4527 / 4531 - The Grand Place of Mons - Block BL228</t>
  </si>
  <si>
    <t>4522 / 4526 - PLANT OF ANIMAL? - Block BL227</t>
  </si>
  <si>
    <t>4520 / 4521 - Queen Elisabeth died 50 years ago</t>
  </si>
  <si>
    <t>4517 / 4518 - Playful EUROPE issue - Block BL226</t>
  </si>
  <si>
    <t>4507 / 4516 - Lucky Luke, friend and enemy - Stamps from booklet B153</t>
  </si>
  <si>
    <t>4497 ​​/ 4506 - Animals with speed - Block BL225</t>
  </si>
  <si>
    <t>4492 / 4496 - The Great War: Life behind the front ... - Block BL224</t>
  </si>
  <si>
    <t>4484 - Youth philately with Grzegorz Rosiński</t>
  </si>
  <si>
    <t>4474 / 4483 - Emoticons: Faces give emotion - Stamps from booklet B150</t>
  </si>
  <si>
    <t>4469 / 4473 - Woven beauty in postage stamp size - block BL222</t>
  </si>
  <si>
    <t>gn</t>
  </si>
  <si>
    <t>FDS-2015-18</t>
  </si>
  <si>
    <t>▬ PhN N°. 4 / 2015 (pg. 16 - 17) ▬</t>
  </si>
  <si>
    <t>▬ PhN N°. 4 / 2015 (pg. 15) ▬</t>
  </si>
  <si>
    <t>▬ PhN N°. 4 / 2015 (pg. 8 - 9) ▬</t>
  </si>
  <si>
    <t>▬ PhN N°. 4 / 2015 (pg. 6 - 7) ▬</t>
  </si>
  <si>
    <t>▬ PhN N°. 4 / 2015 (pg. 4 - 5) ▬</t>
  </si>
  <si>
    <t>▬ PhN N°. 3 / 2015 (pg. 13) ▬</t>
  </si>
  <si>
    <t>▬ PhN N°. 3 / 2015 (pg. 12) ▬</t>
  </si>
  <si>
    <t>▬ PhN N°. 3 / 2015 (pg. 6 - 7) ▬</t>
  </si>
  <si>
    <t>▬ PhN N°. 3 / 2015 (pg. 4 - 5) ▬</t>
  </si>
  <si>
    <t>▬ PhN N°. 2 / 2015 (pg. 12 - 13) ▬</t>
  </si>
  <si>
    <t>▬ PhN N°. 2 / 2015 (pg. 8 - 9) ▬</t>
  </si>
  <si>
    <t>▬ PhN N°. 2 / 2015 (pg. 7) ▬</t>
  </si>
  <si>
    <t>▬ PhN N°. 2 / 2015 (pg. 4 - 5) ▬</t>
  </si>
  <si>
    <t>▬ PhN N°. 1 / 2015 (pg. 14 - 15) ▬</t>
  </si>
  <si>
    <t>▬ PhN N°. 1 / 2015 (pg. 12 - 13) ▬</t>
  </si>
  <si>
    <t>▬ PhN N°. 1 / 2015 (pg. 7) ▬</t>
  </si>
  <si>
    <t>▬ PhN N°. 1 / 2015 (pg. 6) ▬</t>
  </si>
  <si>
    <t>▬ PhN N°. 1 / 2015 (pg. 4 - 5) ▬</t>
  </si>
  <si>
    <t>▬ PhN N°. 1 / 2015 (unexpected issue 2015) ▬</t>
  </si>
  <si>
    <t>FDS-2015-1</t>
  </si>
  <si>
    <t>4469</t>
  </si>
  <si>
    <t xml:space="preserve"> 4473</t>
  </si>
  <si>
    <t>FDS-2015-2</t>
  </si>
  <si>
    <t>4474</t>
  </si>
  <si>
    <t xml:space="preserve"> 4483</t>
  </si>
  <si>
    <t>4484</t>
  </si>
  <si>
    <t>FDS-2015-3</t>
  </si>
  <si>
    <t>FDS-2015-4</t>
  </si>
  <si>
    <t>4492</t>
  </si>
  <si>
    <t xml:space="preserve"> 4496</t>
  </si>
  <si>
    <t>FDS-2015-5</t>
  </si>
  <si>
    <t>4497</t>
  </si>
  <si>
    <t>​/ 45</t>
  </si>
  <si>
    <t>FDS-2015-6</t>
  </si>
  <si>
    <t>4507</t>
  </si>
  <si>
    <t xml:space="preserve"> 4516</t>
  </si>
  <si>
    <t>FDS-2015-7</t>
  </si>
  <si>
    <t>4517</t>
  </si>
  <si>
    <t xml:space="preserve"> 4518</t>
  </si>
  <si>
    <t>FDS-2015-8</t>
  </si>
  <si>
    <t>4520</t>
  </si>
  <si>
    <t xml:space="preserve"> 4521</t>
  </si>
  <si>
    <t>FDS-2015-9</t>
  </si>
  <si>
    <t>4522</t>
  </si>
  <si>
    <t xml:space="preserve"> 4526</t>
  </si>
  <si>
    <t>FDS-2015-10</t>
  </si>
  <si>
    <t>4527</t>
  </si>
  <si>
    <t xml:space="preserve"> 4531</t>
  </si>
  <si>
    <t>FDS-2015-11</t>
  </si>
  <si>
    <t>4532</t>
  </si>
  <si>
    <t xml:space="preserve"> 4536</t>
  </si>
  <si>
    <t>4538</t>
  </si>
  <si>
    <t>FDS-2015-12</t>
  </si>
  <si>
    <t>FDS-2015-13</t>
  </si>
  <si>
    <t>4539</t>
  </si>
  <si>
    <t xml:space="preserve"> 4548</t>
  </si>
  <si>
    <t>FDS-2015-14</t>
  </si>
  <si>
    <t>4549</t>
  </si>
  <si>
    <t xml:space="preserve"> 4558</t>
  </si>
  <si>
    <t>4559</t>
  </si>
  <si>
    <t>FDS-2015-15</t>
  </si>
  <si>
    <t>FDS-2015-16</t>
  </si>
  <si>
    <t>4560</t>
  </si>
  <si>
    <t xml:space="preserve"> 4564</t>
  </si>
  <si>
    <t>FDS-2015-17</t>
  </si>
  <si>
    <t>4565</t>
  </si>
  <si>
    <t xml:space="preserve"> 4566</t>
  </si>
  <si>
    <t>4567</t>
  </si>
  <si>
    <t xml:space="preserve"> 4568</t>
  </si>
  <si>
    <t>FDS-2015-gn</t>
  </si>
  <si>
    <t>4485</t>
  </si>
  <si>
    <t xml:space="preserve"> 4489</t>
  </si>
  <si>
    <t>4579 - Emile Verhaeren</t>
  </si>
  <si>
    <t>▬ PhN N°. 4 / 2016 (pg. 14 - 15) ▬</t>
  </si>
  <si>
    <t>▬ PhN N°. 4 / 2016 (pg. 12 - 13) ▬</t>
  </si>
  <si>
    <t>▬ PhN N°. 4 / 2016 (pg. 8 - 9) ▬</t>
  </si>
  <si>
    <t>▬ PhN N°. 4 / 2016 (pg. 6 - 7) ▬</t>
  </si>
  <si>
    <t>▬ PhN N°. 4 / 2016 (pg. 4 - 5) ▬</t>
  </si>
  <si>
    <t>▬ PhN N°. 3 / 2016 (pg. 11) ▬</t>
  </si>
  <si>
    <t>▬ PhN N°. 3 / 2016 (pg. 12 - 13) ▬</t>
  </si>
  <si>
    <t>▬ PhN N°. 3 / 2016 (pg. 8 - 9) ▬</t>
  </si>
  <si>
    <t>▬ PhN N°. 3 / 2016 (pg. 6 - 7) ▬</t>
  </si>
  <si>
    <t>▬ PhN N°. 3 / 2016 (pg. 4 - 5) ▬</t>
  </si>
  <si>
    <t>▬ PhN N°. 2 / 2016 (pg. 12 - 13) ▬</t>
  </si>
  <si>
    <t>▬ PhN N°. 2 / 2016 (pg. 10 - 11) ▬</t>
  </si>
  <si>
    <t>▬ PhN N°. 2 / 2016 (pg. 8 - 9) ▬</t>
  </si>
  <si>
    <t>▬ PhN N°. 2 / 2012 (pg.  7 ) ▬</t>
  </si>
  <si>
    <t>▬ PhN N°. 1 / 2016 (pg. 14 - 15) ▬</t>
  </si>
  <si>
    <t>▬ PhN N°. 1 / 2016 (pg.  13) ▬</t>
  </si>
  <si>
    <t>▬ PhN N°. 1 / 2016 (pg. 8 - 9) ▬</t>
  </si>
  <si>
    <t>▬ PhN N°. 1 / 2016 (pg. 6 - 7) ▬</t>
  </si>
  <si>
    <t>▬ PhN N°. 1 / 2016 (pg. 4 - 5) ▬</t>
  </si>
  <si>
    <t>4663 / 4664 - “Deerful” wishes - Santa Claus: stamps from booklets B159 &amp; B160</t>
  </si>
  <si>
    <t>4652 - NATO In Belgium</t>
  </si>
  <si>
    <t>4647 / 4651 - Astronomy in the spotlight - Supermoon - Block BL245</t>
  </si>
  <si>
    <t>4646 - All equal, all different: plea for tolerance</t>
  </si>
  <si>
    <t>4636 / 4645 - Noble Belgium: They wrote history - Block BL244</t>
  </si>
  <si>
    <t>4626 / 4630 - The weekly Tintin - Block BL242</t>
  </si>
  <si>
    <t>4631 / 4635 - RIO 2016: The Paralympics ( Olympic Games in Brazil) - Block BL243</t>
  </si>
  <si>
    <t>4621 / 4625 - Homage to a fauvist Rik Wouters - Block BL241</t>
  </si>
  <si>
    <t>4616 / 4620 - Animals in a corner - Block BL240</t>
  </si>
  <si>
    <t>4611 / 4615 - Belgium from heaven - Block BL239</t>
  </si>
  <si>
    <t>4601 / 4610 - The new Zwin - Block BL238</t>
  </si>
  <si>
    <t>4599 / 4600 - The Magna Carta of the European Post - Block BL237</t>
  </si>
  <si>
    <t>4594 / 4598 - The Great War highlights the resistance - Block BL236</t>
  </si>
  <si>
    <t>4593 - Europe: Think Green</t>
  </si>
  <si>
    <t>4588 / 4592 - Flight through time: Old Belgian aircraft - Block BL235</t>
  </si>
  <si>
    <t>4581 / 4585 - Ghent in the flowers - Block BL234</t>
  </si>
  <si>
    <t>4580 - Cédric turns 30</t>
  </si>
  <si>
    <t>4574 / 4578 - Winning Belgium - Block BL233</t>
  </si>
  <si>
    <t>4569 / 4573 - The Royal family</t>
  </si>
  <si>
    <t>Series</t>
  </si>
  <si>
    <t>FDS-2016-1</t>
  </si>
  <si>
    <t>4569</t>
  </si>
  <si>
    <t xml:space="preserve"> 4573</t>
  </si>
  <si>
    <t>FDS-2016-2</t>
  </si>
  <si>
    <t>4574</t>
  </si>
  <si>
    <t xml:space="preserve"> 4578</t>
  </si>
  <si>
    <t>4579</t>
  </si>
  <si>
    <t>FDS-2016-3</t>
  </si>
  <si>
    <t>4580</t>
  </si>
  <si>
    <t>FDS-2016-4</t>
  </si>
  <si>
    <t>FDS-2016-5</t>
  </si>
  <si>
    <t>4581</t>
  </si>
  <si>
    <t xml:space="preserve"> 4585</t>
  </si>
  <si>
    <t>FDS-2016-6</t>
  </si>
  <si>
    <t>4588</t>
  </si>
  <si>
    <t xml:space="preserve"> 4592</t>
  </si>
  <si>
    <t>4593</t>
  </si>
  <si>
    <t>FDS-2016-7</t>
  </si>
  <si>
    <t>FDS-2016-8</t>
  </si>
  <si>
    <t>4594</t>
  </si>
  <si>
    <t xml:space="preserve"> 4598</t>
  </si>
  <si>
    <t>FDS-2016-9</t>
  </si>
  <si>
    <t>4599</t>
  </si>
  <si>
    <t xml:space="preserve"> 4600</t>
  </si>
  <si>
    <t>FDS-2016-10</t>
  </si>
  <si>
    <t>4601</t>
  </si>
  <si>
    <t xml:space="preserve"> 4610</t>
  </si>
  <si>
    <t>FDS-2016-11</t>
  </si>
  <si>
    <t>4611</t>
  </si>
  <si>
    <t xml:space="preserve"> 4615</t>
  </si>
  <si>
    <t>FDS-2016-12</t>
  </si>
  <si>
    <t>4616</t>
  </si>
  <si>
    <t xml:space="preserve"> 4620</t>
  </si>
  <si>
    <t>FDS-2016-13</t>
  </si>
  <si>
    <t>4621</t>
  </si>
  <si>
    <t xml:space="preserve"> 4625</t>
  </si>
  <si>
    <t>FDS-2016-14</t>
  </si>
  <si>
    <t>4631</t>
  </si>
  <si>
    <t xml:space="preserve"> 4635</t>
  </si>
  <si>
    <t>FDS-2016-15</t>
  </si>
  <si>
    <t>4626</t>
  </si>
  <si>
    <t xml:space="preserve"> 4630</t>
  </si>
  <si>
    <t>FDS-2016-16</t>
  </si>
  <si>
    <t>4636</t>
  </si>
  <si>
    <t xml:space="preserve"> 4645</t>
  </si>
  <si>
    <t>4646</t>
  </si>
  <si>
    <t>FDS-2016-17</t>
  </si>
  <si>
    <t>FDS-2016-18</t>
  </si>
  <si>
    <t>4647</t>
  </si>
  <si>
    <t xml:space="preserve"> 4651</t>
  </si>
  <si>
    <t>4652</t>
  </si>
  <si>
    <t>FDS-2016-19</t>
  </si>
  <si>
    <t>FDS-2016-20</t>
  </si>
  <si>
    <t>4663</t>
  </si>
  <si>
    <t xml:space="preserve"> 4664</t>
  </si>
  <si>
    <t>▬ PhN Nr. 4 / 2017 (pg. 12 - 13) ▬</t>
  </si>
  <si>
    <t>▬ PhN Nr. 4 / 2017 (pg. 11 ) ▬</t>
  </si>
  <si>
    <t>▬ PhN Nr. 4 / 2017 (pg. 6 - 7) ▬</t>
  </si>
  <si>
    <t>▬ PhN Nr. 4 / 2017 (pg. 4 - 5) ▬</t>
  </si>
  <si>
    <t>▬ PhN Nr. 3 / 2017 (pg. 12 - 13) ▬</t>
  </si>
  <si>
    <t>▬ PhN Nr. 3 / 2017 (pg. 10 - 11) ▬</t>
  </si>
  <si>
    <t>▬ PhN Nr. 3 / 2017 (pg.  7) ▬</t>
  </si>
  <si>
    <t>▬ PhN Nr. 3 / 2017 (pg. 4 - 5) ▬</t>
  </si>
  <si>
    <t>▬ PhN Nr. 2 / 2017 (pg. 14 - 15) ▬</t>
  </si>
  <si>
    <t>▬ PhN Nr. 2 / 2017 (pg. 12 - 13) ▬</t>
  </si>
  <si>
    <t>▬ PhN Nr. 2 / 2017 (pg. 8 - 9) ▬</t>
  </si>
  <si>
    <t>▬ PhN Nr. 2 / 2017 (pg. 6 - 7) ▬</t>
  </si>
  <si>
    <t>▬ PhN Nr. 2 / 2017 (pg. 4 - 5) ▬</t>
  </si>
  <si>
    <t>▬ PhN Nr. 1 / 2017 (pg. 14 - 15) ▬</t>
  </si>
  <si>
    <t>▬ PhN Nr. 1 / 2017 (pg. 10 - 11) ▬</t>
  </si>
  <si>
    <t>▬ PhN Nr. 1 / 2017 (pg. 8 - 9) ▬</t>
  </si>
  <si>
    <t>▬ PhN Nr. 1 / 2017 (pg. 6 - 7) ▬</t>
  </si>
  <si>
    <t>▬ PhN Nr. 1 / 2017 (pg. 4 - 5) ▬</t>
  </si>
  <si>
    <t>4742 / 4743 - Oh pine tree... - Stamps from booklets B163 &amp; B164</t>
  </si>
  <si>
    <t xml:space="preserve">4737 / 4741 - The masks from Tervuren - block BL258 </t>
  </si>
  <si>
    <t>4727 / 4736 - 60 years nature reserve High Fens - Block BL257</t>
  </si>
  <si>
    <t>4722 / 4726 - THE GREAT WAR (PART 4) -  block BL256</t>
  </si>
  <si>
    <t>4717 / 4721 - On the right track - block BL255</t>
  </si>
  <si>
    <t xml:space="preserve">4712 / 4716 - LIFE IN DANGER - block BL254 </t>
  </si>
  <si>
    <t xml:space="preserve">4711 - Kinky &amp; Cosy go wild - The rebel sisters of philately </t>
  </si>
  <si>
    <t>4708 / 4709 - The university yesterday and today - Block BL253</t>
  </si>
  <si>
    <t>4707 - The Belgian castle (Europe)</t>
  </si>
  <si>
    <t>4697 / 4706 - BELGIUM COLOURS YELLOW: 10 Belgian winners - Block BL252</t>
  </si>
  <si>
    <t>4692 / 4696 - Major medical breakthroughs - Block BL251</t>
  </si>
  <si>
    <t xml:space="preserve">4690 / 4691 - 500 years of the Reformation: Luther changes history -Block BL250 </t>
  </si>
  <si>
    <t>4685 / 4689 -  City squares of Eupen (Promotion of Philately) - Block BL249</t>
  </si>
  <si>
    <t>4682 / 4683 - DISTURBED CLIMATE - Stamps from booklet B161</t>
  </si>
  <si>
    <t>4677 / 4681 - REDUCED FROM THE FLAME - Block BL248</t>
  </si>
  <si>
    <t>4672 / 4676 - Blooming forest - Block BL247</t>
  </si>
  <si>
    <t>4666 / 4670 - GUUST FLATER WOULD BE 60 - Block BL246</t>
  </si>
  <si>
    <t xml:space="preserve">4665 - HOPE SPRINGS ETERNAL </t>
  </si>
  <si>
    <t>4665</t>
  </si>
  <si>
    <t>FDS-2017-1</t>
  </si>
  <si>
    <t>FDS-2017-2</t>
  </si>
  <si>
    <t>4666</t>
  </si>
  <si>
    <t>4670</t>
  </si>
  <si>
    <t>FDS-2017-3</t>
  </si>
  <si>
    <t>4672</t>
  </si>
  <si>
    <t>4676</t>
  </si>
  <si>
    <t>FDS-2017-4</t>
  </si>
  <si>
    <t>4677</t>
  </si>
  <si>
    <t>4681</t>
  </si>
  <si>
    <t>FDS-2017-5</t>
  </si>
  <si>
    <t>4682</t>
  </si>
  <si>
    <t>4683</t>
  </si>
  <si>
    <t>FDS-2017-6</t>
  </si>
  <si>
    <t>4685</t>
  </si>
  <si>
    <t>4689</t>
  </si>
  <si>
    <t>FDS-2017-7</t>
  </si>
  <si>
    <t>4690</t>
  </si>
  <si>
    <t>4691</t>
  </si>
  <si>
    <t>FDS-2017-8</t>
  </si>
  <si>
    <t>4692</t>
  </si>
  <si>
    <t>4696</t>
  </si>
  <si>
    <t>FDS-2017-9</t>
  </si>
  <si>
    <t>4697</t>
  </si>
  <si>
    <t>4706</t>
  </si>
  <si>
    <t>4707</t>
  </si>
  <si>
    <t>FDS-2017-10</t>
  </si>
  <si>
    <t>FDS-2017-11</t>
  </si>
  <si>
    <t>4708</t>
  </si>
  <si>
    <t>4709</t>
  </si>
  <si>
    <t>4711</t>
  </si>
  <si>
    <t>FDS-2017-12</t>
  </si>
  <si>
    <t>FDS-2017-13</t>
  </si>
  <si>
    <t>4712</t>
  </si>
  <si>
    <t>4716</t>
  </si>
  <si>
    <t>FDS-2017-14</t>
  </si>
  <si>
    <t>4717</t>
  </si>
  <si>
    <t>4721</t>
  </si>
  <si>
    <t>FDS-2017-15</t>
  </si>
  <si>
    <t>4722</t>
  </si>
  <si>
    <t>4726</t>
  </si>
  <si>
    <t>FDS-2017-16</t>
  </si>
  <si>
    <t>4727</t>
  </si>
  <si>
    <t>4736</t>
  </si>
  <si>
    <t>FDS-2017-17</t>
  </si>
  <si>
    <t>4737</t>
  </si>
  <si>
    <t>4741</t>
  </si>
  <si>
    <t>FDS-2017-18-(a)</t>
  </si>
  <si>
    <t>4742</t>
  </si>
  <si>
    <t>4743</t>
  </si>
  <si>
    <t>FDS-2017-18-(b)</t>
  </si>
  <si>
    <t xml:space="preserve"> 4828</t>
  </si>
  <si>
    <t>▬ PhN Nr. 4 / 2018 (pg. 12 - 13) ▬</t>
  </si>
  <si>
    <t xml:space="preserve"> 4826</t>
  </si>
  <si>
    <t>▬ PhN Nr. 4 / 2018 (pg. 10 - 11) ▬</t>
  </si>
  <si>
    <t xml:space="preserve">4821 </t>
  </si>
  <si>
    <t>▬ PhN Nr. 4 / 2018 (pg. 6 - 7) ▬</t>
  </si>
  <si>
    <t>▬ PhN Nr. 4 / 2018 (pg. 4 - 5) ▬</t>
  </si>
  <si>
    <t xml:space="preserve"> 4814</t>
  </si>
  <si>
    <t>▬ PhN Nr. 3 / 2018 (pg. 10 - 11) ▬</t>
  </si>
  <si>
    <t>▬ PhN Nr. 3 / 2018 (pg. 4 - 5) ▬</t>
  </si>
  <si>
    <t xml:space="preserve"> 4789</t>
  </si>
  <si>
    <t>▬ PhN Nr. 2 / 2018 (pg. 14 - 15) ▬</t>
  </si>
  <si>
    <t xml:space="preserve"> 4784</t>
  </si>
  <si>
    <t>▬ PhN Nr. 2 / 2018 (pg. 12 - 13) ▬</t>
  </si>
  <si>
    <t>▬ PhN Nr. 3 / 2018 (pg. 6 - 7) ▬</t>
  </si>
  <si>
    <t>▬ PhN Nr. 2 / 2018 (pg. 8 - 9) ▬</t>
  </si>
  <si>
    <t xml:space="preserve"> 4778</t>
  </si>
  <si>
    <t>▬ PhN Nr. 2 / 2018 (pg. 6 - 7) ▬</t>
  </si>
  <si>
    <t xml:space="preserve">4776 - Tomorrowland </t>
  </si>
  <si>
    <t>▬ PhN Nr. 2 / 2018 (pg. 4 - 5) ▬</t>
  </si>
  <si>
    <t>▬ PhN Nr. 1 / 2018 (pg. 21) ▬</t>
  </si>
  <si>
    <t xml:space="preserve"> 4774</t>
  </si>
  <si>
    <t>▬ PhN Nr. 1 / 2018 (pg. 18 - 19) ▬</t>
  </si>
  <si>
    <t xml:space="preserve"> 4764</t>
  </si>
  <si>
    <t>▬ PhN Nr. 1 / 2018 (pg. 16 - 17) ▬</t>
  </si>
  <si>
    <t>▬ PhN Nr. 1 / 2018 (pg. 14 - 15) ▬</t>
  </si>
  <si>
    <t xml:space="preserve"> 4758</t>
  </si>
  <si>
    <t>▬ PhN Nr. 1 / 2018 (pg. 8 - 9) ▬</t>
  </si>
  <si>
    <t xml:space="preserve"> 4753</t>
  </si>
  <si>
    <t>▬ PhN Nr. 1 / 2018 (pg. 6 - 7) ▬</t>
  </si>
  <si>
    <t>▬ PhN Nr. 1 / 2018 (pg. 4 - 5) ▬</t>
  </si>
  <si>
    <t>4827</t>
  </si>
  <si>
    <t>4827 / 4828b - Colourful Christmas stamps (national) from booklets B165 &amp; B166</t>
  </si>
  <si>
    <t>4822</t>
  </si>
  <si>
    <t>4822 / 4826 - Spacious mansions in Belgium - block BL270</t>
  </si>
  <si>
    <t>4820</t>
  </si>
  <si>
    <t>4820 /4821 - The Great War: commemorating WWI: poppies - block BL269:</t>
  </si>
  <si>
    <t>4815</t>
  </si>
  <si>
    <t>4815 /4819 - The Great War - 5th part: the liberation - block BL268</t>
  </si>
  <si>
    <t>4810</t>
  </si>
  <si>
    <t>4810 / 4814 - Dragonflies - block BL267</t>
  </si>
  <si>
    <t>4790</t>
  </si>
  <si>
    <t>4790 / 4794 - Promotion of philately: city of Namur - block BL266</t>
  </si>
  <si>
    <t>4785</t>
  </si>
  <si>
    <t>4785 / 4789 - Natural geometry: the spiral shape - block BL265</t>
  </si>
  <si>
    <t>4780</t>
  </si>
  <si>
    <t>4780 / 4784 - Opening v/h renewed Africa Museum - block BL264</t>
  </si>
  <si>
    <t>4795</t>
  </si>
  <si>
    <t xml:space="preserve">4795 / 4799 - Belgian prehistoric animals </t>
  </si>
  <si>
    <t>4779</t>
  </si>
  <si>
    <t>4779 - Football 2018</t>
  </si>
  <si>
    <t>4777</t>
  </si>
  <si>
    <t>4777 / 4778 - Europe issue: bridges - block BL263</t>
  </si>
  <si>
    <t>4776</t>
  </si>
  <si>
    <t>4775</t>
  </si>
  <si>
    <t xml:space="preserve">4775 - 20 years of Child Focus </t>
  </si>
  <si>
    <t>4770</t>
  </si>
  <si>
    <t xml:space="preserve">4770 / 4774 - Belgian "Street Art" </t>
  </si>
  <si>
    <t>4765</t>
  </si>
  <si>
    <t>4765 / 4769 - Rubens 2018 - block BL262</t>
  </si>
  <si>
    <t>4760</t>
  </si>
  <si>
    <t>4760 / 4764 - Paw prints of wild animals - block BL261</t>
  </si>
  <si>
    <t>4754</t>
  </si>
  <si>
    <t>4754 / 4758 - Belgium's beer culture - block BL260</t>
  </si>
  <si>
    <t>4749</t>
  </si>
  <si>
    <t xml:space="preserve">4749 / 4753 - 60 years of Smurfs </t>
  </si>
  <si>
    <t>4744</t>
  </si>
  <si>
    <t>4744 / 4748 - Winning Belgium - The Diamond Sector - block BL259</t>
  </si>
  <si>
    <t>▬ Philanews N°. .. / ..(pg..-..)▬</t>
  </si>
  <si>
    <t xml:space="preserve">FDS J2018 (4477-4828) - overview compiled by    </t>
  </si>
  <si>
    <t>FDC-2018-1</t>
  </si>
  <si>
    <t>FDC-2018-2</t>
  </si>
  <si>
    <t>FDC-2018-3</t>
  </si>
  <si>
    <t>FDC-2018-4</t>
  </si>
  <si>
    <t>FDC-2018-5</t>
  </si>
  <si>
    <t>FDC-2018-6</t>
  </si>
  <si>
    <t>FDC-2018-7</t>
  </si>
  <si>
    <t>FDC-2018-8</t>
  </si>
  <si>
    <t>FDC-2018-9</t>
  </si>
  <si>
    <t>FDC-2018-10</t>
  </si>
  <si>
    <t>FDC-2018-11</t>
  </si>
  <si>
    <t>FDC-2018-12</t>
  </si>
  <si>
    <t>FDC-2018-13</t>
  </si>
  <si>
    <t>FDC-2018-14</t>
  </si>
  <si>
    <t>FDC-2018-15</t>
  </si>
  <si>
    <t>FDC-2018-16</t>
  </si>
  <si>
    <t>FDC-2018-17</t>
  </si>
  <si>
    <t>FDC-2018-18</t>
  </si>
  <si>
    <t>FDC-2018-19</t>
  </si>
  <si>
    <t xml:space="preserve">4883 - Rinus Van de Velde </t>
  </si>
  <si>
    <t>▬ PhN N°. 4 / 2019 (pg. 14 - 15) ▬</t>
  </si>
  <si>
    <t>▬ PhN N°. 4 / 2019 (pg. 12 - 13) ▬</t>
  </si>
  <si>
    <t>▬ PhN N°. 4 / 2019 (pg. 6 - 7) ▬</t>
  </si>
  <si>
    <t>▬ PhN N°. 4 / 2019 (pg. 4 - 5) ▬</t>
  </si>
  <si>
    <t>▬ PhN N°. 3 / 2019 (pg. 12 - 13) ▬</t>
  </si>
  <si>
    <t>▬ PhN N°. 3 / 2019 (pg. 10 - 11) ▬</t>
  </si>
  <si>
    <t>▬ PhN N°. 3 / 2019 (pg. 6 - 7) ▬</t>
  </si>
  <si>
    <t>▬ PhN N°. 3 / 2019 (pg. 4 - 5) ▬</t>
  </si>
  <si>
    <t>▬ PhN N°. 2 / 2019 (pg. 12 - 13) ▬</t>
  </si>
  <si>
    <t>▬ PhN N°. 2 / 2019 (pg. 10 - 11) ▬</t>
  </si>
  <si>
    <t>▬ PhN N°. 2 / 2019 (pg. 6 - 7) ▬</t>
  </si>
  <si>
    <t>▬ PhN N°. 2 / 2019 (pg. 4 - 5) ▬</t>
  </si>
  <si>
    <t>▬ PhN N°. 1 / 2019 (pg. 21) ▬</t>
  </si>
  <si>
    <t>▬ PhN N°. 1 / 2019 (pg. 18 - 19) ▬</t>
  </si>
  <si>
    <t>▬ PhN N°. 1 / 2019 (pg. 14 - 15) ▬</t>
  </si>
  <si>
    <t>▬ PhN N°. 1 / 2019 (pg. 10 -11) ▬</t>
  </si>
  <si>
    <t>▬ PhN N°. 1 / 2019 (pg. 8 - 9) ▬</t>
  </si>
  <si>
    <t>▬ PhN N°. 1 / 2019 (pg. 7) ▬</t>
  </si>
  <si>
    <t>▬ PhN N°. 1 / 2019 (pg. 4 - 5) ▬</t>
  </si>
  <si>
    <t>4895 / 4896 - End of year stamp: the Christmas story from booklets B170 &amp; B171:</t>
  </si>
  <si>
    <t xml:space="preserve">4894 - HRH Princess Elisabeth </t>
  </si>
  <si>
    <t>4889 / 4893 - The Second World War: 75 years of liberation - block BL284</t>
  </si>
  <si>
    <t>4884 / 4888 - The five Belgian winners of the 24h of Lemans - block BL283</t>
  </si>
  <si>
    <t xml:space="preserve">4882 - So different and yet so alike </t>
  </si>
  <si>
    <t>4877 / 4881 - Masterful painters: Pieter Bruegel the Elder - block BL282</t>
  </si>
  <si>
    <t xml:space="preserve">4872 / 4876 - The squares of Leuven - block BL281 </t>
  </si>
  <si>
    <t>4867 / 4871 - The Millennial dissected - block BL280</t>
  </si>
  <si>
    <t xml:space="preserve">4866 - 150th year of the horse tram </t>
  </si>
  <si>
    <t>4861 / 4865 - Geometry in nature - block BL279</t>
  </si>
  <si>
    <t>4859 / 4860 - Ingenious nests - block BL278</t>
  </si>
  <si>
    <t xml:space="preserve">4857 - 25th anniversary of Belgian postal codes </t>
  </si>
  <si>
    <t>4852 / 4856 - Belgium in space - block BL277</t>
  </si>
  <si>
    <t>4847 / 4851 - Animals in action during pollination - block BL276</t>
  </si>
  <si>
    <t>4843 / 4845 - 150 years of stamp printing - block BL274</t>
  </si>
  <si>
    <t>4838 / 4839 - A piece of history: unknown Neutral Moresnet - block BL272</t>
  </si>
  <si>
    <t>4837 - Manneken Pis: 400th anniversary)</t>
  </si>
  <si>
    <t>4832 / 4836 - Animals at work - block BL271</t>
  </si>
  <si>
    <t>FDS-2019-1</t>
  </si>
  <si>
    <t>4832</t>
  </si>
  <si>
    <t xml:space="preserve"> 4836</t>
  </si>
  <si>
    <t>4837</t>
  </si>
  <si>
    <t>FDS-2019-2</t>
  </si>
  <si>
    <t>FDS-2019-3</t>
  </si>
  <si>
    <t>4838</t>
  </si>
  <si>
    <t xml:space="preserve"> 4839</t>
  </si>
  <si>
    <t>FDS-2019-4</t>
  </si>
  <si>
    <t>4843</t>
  </si>
  <si>
    <t xml:space="preserve"> 4845</t>
  </si>
  <si>
    <t>FDS-2019-5</t>
  </si>
  <si>
    <t>4847</t>
  </si>
  <si>
    <t xml:space="preserve"> 4851</t>
  </si>
  <si>
    <t>FDS-2019-6</t>
  </si>
  <si>
    <t>4852</t>
  </si>
  <si>
    <t xml:space="preserve"> 4856</t>
  </si>
  <si>
    <t>4857</t>
  </si>
  <si>
    <t>FDS-2019-7</t>
  </si>
  <si>
    <t>FDS-2019-8</t>
  </si>
  <si>
    <t>4859</t>
  </si>
  <si>
    <t xml:space="preserve"> 4860</t>
  </si>
  <si>
    <t>FDS-2019-9</t>
  </si>
  <si>
    <t>4861</t>
  </si>
  <si>
    <t xml:space="preserve"> 4865</t>
  </si>
  <si>
    <t>4866</t>
  </si>
  <si>
    <t>FDS-2019-10</t>
  </si>
  <si>
    <t>FDS-2019-11</t>
  </si>
  <si>
    <t>4867</t>
  </si>
  <si>
    <t xml:space="preserve"> 4871</t>
  </si>
  <si>
    <t>FDS-2019-12</t>
  </si>
  <si>
    <t>4872</t>
  </si>
  <si>
    <t xml:space="preserve"> 4876</t>
  </si>
  <si>
    <t>FDS-2019-13</t>
  </si>
  <si>
    <t>4877</t>
  </si>
  <si>
    <t xml:space="preserve"> 4881</t>
  </si>
  <si>
    <t>4882</t>
  </si>
  <si>
    <t>FDS-2019-14</t>
  </si>
  <si>
    <t>4883</t>
  </si>
  <si>
    <t>FDS-2019-15</t>
  </si>
  <si>
    <t>FDS-2019-16</t>
  </si>
  <si>
    <t>4884</t>
  </si>
  <si>
    <t xml:space="preserve"> 4888</t>
  </si>
  <si>
    <t>FDS-2019-17</t>
  </si>
  <si>
    <t>4889</t>
  </si>
  <si>
    <t xml:space="preserve"> 4893</t>
  </si>
  <si>
    <t>4894</t>
  </si>
  <si>
    <t>FDS-2019-18</t>
  </si>
  <si>
    <t>FDS-2019-19(a)</t>
  </si>
  <si>
    <t>4895</t>
  </si>
  <si>
    <t xml:space="preserve"> 4896</t>
  </si>
  <si>
    <t>FDS-2019-19(b)</t>
  </si>
  <si>
    <t>▬ PhN Nr. 4 / 2020 (pg. 12 - 13) ▬</t>
  </si>
  <si>
    <t>▬ PhN Nr. 4 / 2020 (pg. 11) ▬</t>
  </si>
  <si>
    <t>▬ PhN Nr. 4 / 2020 (pg. 8 - 9) ▬</t>
  </si>
  <si>
    <t>▬ PhN Nr. 4 / 2020 (pg. 6 - 7) ▬</t>
  </si>
  <si>
    <t>▬ PhN Nr. 4 / 2020 (pg. 4 - 5) ▬</t>
  </si>
  <si>
    <t>▬ PhN Nr. 3 / 2020 (pg. 12 - 13) ▬</t>
  </si>
  <si>
    <t>▬ PhN Nr. 3 / 2020 (pg. 10 - 11) ▬</t>
  </si>
  <si>
    <t>▬ PhN Nr. 3 / 2020 (pg. 6 - 7) ▬</t>
  </si>
  <si>
    <t>▬ PhN Nr. 3 / 2020 (pg. 4 - 5) ▬</t>
  </si>
  <si>
    <t>▬ PhN Nr. 2 / 2020 (pg. 12 - 13) ▬</t>
  </si>
  <si>
    <t>▬ PhN Nr. 2 / 2020 (pg. 10 - 11) ▬</t>
  </si>
  <si>
    <t>▬ PhN Nr. 2 / 2020 (pg. 6 - 7) ▬</t>
  </si>
  <si>
    <t>▬ PhN Nr. 2 / 2020 (pg. 4 - 5) ▬</t>
  </si>
  <si>
    <t>▬ PhN Nr. 1 / 2020 (pg. 20) ▬</t>
  </si>
  <si>
    <t>▬ PhN Nr. 1 / 2020 (pg. 18 -19) ▬</t>
  </si>
  <si>
    <t>▬ PhN Nr. 1 / 2020 (pg. 17) ▬</t>
  </si>
  <si>
    <t>▬ PhN Nr. 1 / 2020 (pg. 14 - 15) ▬</t>
  </si>
  <si>
    <t>▬ PhN Nr. 1 / 2020 (pg. 10 -11) ▬</t>
  </si>
  <si>
    <t>▬ PhN Nr. 1 / 2020 (pg. 10 - 11) ▬</t>
  </si>
  <si>
    <t>▬ PhN Nr. 1 / 2020 (pg. 4 - 5) ▬</t>
  </si>
  <si>
    <t>4974 / 4975 - Christmas stamps - Animals in the snow: Stamps from booklet B173</t>
  </si>
  <si>
    <t xml:space="preserve">4972 / 4973 - Speculoos </t>
  </si>
  <si>
    <t>4967 / 4971 - Striking cemeteries - Block BL294</t>
  </si>
  <si>
    <t xml:space="preserve">4962 / 4966 - Unusual mushrooms </t>
  </si>
  <si>
    <t xml:space="preserve">4961 - An ode to vulnerability </t>
  </si>
  <si>
    <t>4946 / 4950 - The turbulent 1920s - block BL293</t>
  </si>
  <si>
    <t xml:space="preserve">4945 - Alzheimers' silence </t>
  </si>
  <si>
    <t>4940 / 4944 - Religious heritage: abbeys and monasteries - block BL292</t>
  </si>
  <si>
    <t>4935 / 4939 - Europe's "The big 5" - block BL291</t>
  </si>
  <si>
    <t>4934 - Connecting football</t>
  </si>
  <si>
    <t xml:space="preserve">4933 - Summer Olympics 2020: Fast, higher, stronger </t>
  </si>
  <si>
    <t>4931 / 4932 - Europe issue: Old postal routes - Block BL290</t>
  </si>
  <si>
    <t>4926 / 4930 - Promotion of philately: Squares of Liege - block BL289</t>
  </si>
  <si>
    <t>4924 - 75 years of the United Nations: fighting for peace</t>
  </si>
  <si>
    <t>4919 / 4923 - Belgian tradition: Pigeon sport in the spotlight - block BL288</t>
  </si>
  <si>
    <t xml:space="preserve">4918 - King Philippe turns 60 </t>
  </si>
  <si>
    <t>4913 / 4917 - Master painters: Jan van Eyck - BL287 block</t>
  </si>
  <si>
    <t>4907 / 4911 - Natural geometry: the pentagon - block BL286</t>
  </si>
  <si>
    <t>4902 / 4906 - Iconic Belgian stamps - block BL285</t>
  </si>
  <si>
    <t>4897 / 4901 - Suske &amp; Wiske: 75 years</t>
  </si>
  <si>
    <t>FDS-2020-1</t>
  </si>
  <si>
    <t>4897</t>
  </si>
  <si>
    <t xml:space="preserve"> 4901</t>
  </si>
  <si>
    <t>FDS-2020-2</t>
  </si>
  <si>
    <t>4902</t>
  </si>
  <si>
    <t xml:space="preserve"> 4906</t>
  </si>
  <si>
    <t>FDS-2020-3</t>
  </si>
  <si>
    <t>4907</t>
  </si>
  <si>
    <t xml:space="preserve"> 4911</t>
  </si>
  <si>
    <t>FDS-2020-4</t>
  </si>
  <si>
    <t>4913</t>
  </si>
  <si>
    <t xml:space="preserve"> 4917</t>
  </si>
  <si>
    <t>4918</t>
  </si>
  <si>
    <t>FDS-2020-5</t>
  </si>
  <si>
    <t>FDS-2020-6</t>
  </si>
  <si>
    <t>4919</t>
  </si>
  <si>
    <t xml:space="preserve"> 4923</t>
  </si>
  <si>
    <t>4924</t>
  </si>
  <si>
    <t>FDS-2020-7</t>
  </si>
  <si>
    <t>FDS-2020-8</t>
  </si>
  <si>
    <t>4926</t>
  </si>
  <si>
    <t xml:space="preserve"> 4930</t>
  </si>
  <si>
    <t>FDS-2020-9</t>
  </si>
  <si>
    <t>4931</t>
  </si>
  <si>
    <t xml:space="preserve"> 4932</t>
  </si>
  <si>
    <t>4933</t>
  </si>
  <si>
    <t>FDS-2020-10</t>
  </si>
  <si>
    <t>4934</t>
  </si>
  <si>
    <t>FDS-2020-11</t>
  </si>
  <si>
    <t>FDS-2020-12</t>
  </si>
  <si>
    <t>4935</t>
  </si>
  <si>
    <t xml:space="preserve"> 4939</t>
  </si>
  <si>
    <t>FDS-2020-13</t>
  </si>
  <si>
    <t>4940</t>
  </si>
  <si>
    <t xml:space="preserve"> 4944</t>
  </si>
  <si>
    <t>4945</t>
  </si>
  <si>
    <t>FDS-2020-14</t>
  </si>
  <si>
    <t>FDS-2020-15</t>
  </si>
  <si>
    <t>4946</t>
  </si>
  <si>
    <t xml:space="preserve"> 4950</t>
  </si>
  <si>
    <t>4961</t>
  </si>
  <si>
    <t>FDS-2020-16</t>
  </si>
  <si>
    <t>FDS-2020-17</t>
  </si>
  <si>
    <t>4962</t>
  </si>
  <si>
    <t xml:space="preserve"> 4966</t>
  </si>
  <si>
    <t>FDS-2020-18</t>
  </si>
  <si>
    <t>4967</t>
  </si>
  <si>
    <t xml:space="preserve"> 4971</t>
  </si>
  <si>
    <t>FDS-2020-19</t>
  </si>
  <si>
    <t>4972</t>
  </si>
  <si>
    <t xml:space="preserve"> 4973</t>
  </si>
  <si>
    <t>FDS-2020-20</t>
  </si>
  <si>
    <t>4974</t>
  </si>
  <si>
    <t xml:space="preserve"> 4975</t>
  </si>
  <si>
    <t>▬ PhN Nr. 4 /2021 (pg. 12 - 13) ▬</t>
  </si>
  <si>
    <t>▬ PhN Nr. 4 /2021 (pg. 10 - 11) ▬</t>
  </si>
  <si>
    <t>▬ PhN Nr. 4 /2021 (pg. 6 - 7) ▬</t>
  </si>
  <si>
    <t>▬ PhN Nr. 4 /2021 (pg. 4 - 5) ▬</t>
  </si>
  <si>
    <t>▬ PhN Nr. 3 /2021 (pg. 12 - 13) ▬</t>
  </si>
  <si>
    <t>▬ PhN Nr. 3 /2021 (pg. 6 - 7) ▬</t>
  </si>
  <si>
    <t>▬ PhN Nr. 3 /2021 (pg. 4 - 5) ▬</t>
  </si>
  <si>
    <t>▬ PhN Nr. 2 /2021 (pg. 14 - 15) ▬</t>
  </si>
  <si>
    <t xml:space="preserve">5017 - Japan 2020 </t>
  </si>
  <si>
    <t>▬ PhN Nr. 2 /2021 (pg. 12 - 13) ▬</t>
  </si>
  <si>
    <t>▬ PhN Nr. 2 /2021 (pg. 8 - 9) ▬</t>
  </si>
  <si>
    <t>▬ PhN Nr. 2/2021 (pg. 6 - 7) ▬</t>
  </si>
  <si>
    <t>▬ PhN Nr. 2 / 2021 (pg. 4 - 5) ▬</t>
  </si>
  <si>
    <t>▬ PhN Nr. 1 / 2021 (pg. 20 - 21) ▬</t>
  </si>
  <si>
    <t>▬ PhN Nr. 1 /2021 (pg. 16 -17) ▬</t>
  </si>
  <si>
    <t>▬ PhN Nr. 1 /2021 (pg. 14 - 15) ▬</t>
  </si>
  <si>
    <t>▬ PhN Nr. 1 /2021 (pg. 10 - 11) ▬</t>
  </si>
  <si>
    <t>▬ PhN Nr. 1 /2021 (pg. 8 - 9) ▬</t>
  </si>
  <si>
    <t>▬ PhN Nr. 1 /2021 (pg. 6 - 7) ▬</t>
  </si>
  <si>
    <t>▬ PhN Nr. 1 / 2021 (pg. 4 - 5) ▬</t>
  </si>
  <si>
    <t>5052 / 5053 - Christmas decoration is timeless - Stamps from booklets B175 &amp; B176</t>
  </si>
  <si>
    <t xml:space="preserve">5051 - A blank and black background stamp (Thierry De Cordier) </t>
  </si>
  <si>
    <t>5046 / 5050 - Belgian wine labels - block BL305</t>
  </si>
  <si>
    <t>5041 / 5045 - 175 j. train connection Paris-Brussels - block BL304</t>
  </si>
  <si>
    <t>5036 / 5040 - Belgian tricolour flag in nature - block BL303</t>
  </si>
  <si>
    <t>5031 / 5035 - Art-Deco swimming pools - block BL302</t>
  </si>
  <si>
    <t xml:space="preserve">5030 - 100th edition World cycling championships </t>
  </si>
  <si>
    <t>5018 / 5019 - Where is da party? Here's da party! - BL301 block</t>
  </si>
  <si>
    <t>5015 / 5016 - Endangered species (European edition) - block BL300</t>
  </si>
  <si>
    <t xml:space="preserve">5013 / 5014 - Women in Belgian politics since 1921 </t>
  </si>
  <si>
    <t>5008 / 5012 - Belgian deejays at the top of the world - block BL299</t>
  </si>
  <si>
    <t xml:space="preserve">5003 / 5007 - Micro-organisms - BL299 block </t>
  </si>
  <si>
    <t xml:space="preserve">4998 / 5002 - Jellyfish in the North Sea </t>
  </si>
  <si>
    <t>4997 - No to bullying</t>
  </si>
  <si>
    <t>4992 / 4996 - Buildings around the Grand Market of Mechelen - block BL297</t>
  </si>
  <si>
    <t>4986 / 4990 - In the spotlight: female comic book heroes</t>
  </si>
  <si>
    <t>4981 / 4985 - 100 years of Roger Raveel - block BL296</t>
  </si>
  <si>
    <t>4976 / 4980 - The circle: natural goniometry - block BL295</t>
  </si>
  <si>
    <t>FDS-2021-1</t>
  </si>
  <si>
    <t>4976</t>
  </si>
  <si>
    <t xml:space="preserve"> 4980</t>
  </si>
  <si>
    <t>FDS-2021-2</t>
  </si>
  <si>
    <t>4981</t>
  </si>
  <si>
    <t xml:space="preserve"> 4985</t>
  </si>
  <si>
    <t>FDS-2021-3</t>
  </si>
  <si>
    <t>4986</t>
  </si>
  <si>
    <t xml:space="preserve"> 4990</t>
  </si>
  <si>
    <t>FDS-2021-4</t>
  </si>
  <si>
    <t>4992</t>
  </si>
  <si>
    <t xml:space="preserve"> 4996</t>
  </si>
  <si>
    <t>4997</t>
  </si>
  <si>
    <t>FDS-2021-5</t>
  </si>
  <si>
    <t>FDS-2021-6</t>
  </si>
  <si>
    <t>4998</t>
  </si>
  <si>
    <t xml:space="preserve"> 5002</t>
  </si>
  <si>
    <t>FDS-2021-7</t>
  </si>
  <si>
    <t>5003</t>
  </si>
  <si>
    <t xml:space="preserve"> 5007</t>
  </si>
  <si>
    <t>FDS-2021-8</t>
  </si>
  <si>
    <t>5008</t>
  </si>
  <si>
    <t xml:space="preserve"> 5012</t>
  </si>
  <si>
    <t>FDS-2021-9</t>
  </si>
  <si>
    <t>5013</t>
  </si>
  <si>
    <t xml:space="preserve"> 5014</t>
  </si>
  <si>
    <t>FDS-2021-10</t>
  </si>
  <si>
    <t>5015</t>
  </si>
  <si>
    <t xml:space="preserve"> 5016</t>
  </si>
  <si>
    <t>5017</t>
  </si>
  <si>
    <t>FDS-2021-11</t>
  </si>
  <si>
    <t>FDS-2021-12</t>
  </si>
  <si>
    <t>5018</t>
  </si>
  <si>
    <t xml:space="preserve"> 5019</t>
  </si>
  <si>
    <t>5030</t>
  </si>
  <si>
    <t>FDS-2021-13</t>
  </si>
  <si>
    <t>FDS-2021-14</t>
  </si>
  <si>
    <t>5031</t>
  </si>
  <si>
    <t xml:space="preserve"> 5035</t>
  </si>
  <si>
    <t>FDS-2021-15</t>
  </si>
  <si>
    <t>5036</t>
  </si>
  <si>
    <t xml:space="preserve"> 5040</t>
  </si>
  <si>
    <t>FDS-2021-16</t>
  </si>
  <si>
    <t>5041</t>
  </si>
  <si>
    <t xml:space="preserve"> 5045</t>
  </si>
  <si>
    <t>FDS-2021-17</t>
  </si>
  <si>
    <t>5046</t>
  </si>
  <si>
    <t xml:space="preserve"> 5050</t>
  </si>
  <si>
    <t>5051</t>
  </si>
  <si>
    <t>FDS-2021-18</t>
  </si>
  <si>
    <t>FDS-2021-19</t>
  </si>
  <si>
    <t>5052</t>
  </si>
  <si>
    <t xml:space="preserve"> 5053</t>
  </si>
  <si>
    <t xml:space="preserve">5097 / 5098 - Together we win! </t>
  </si>
  <si>
    <t xml:space="preserve">5084 - Toots Thielemans </t>
  </si>
  <si>
    <t>▬ PhN N°. 4 /2022 (pg. 10 - 12) ▬</t>
  </si>
  <si>
    <t>▬ PhN N°. 4 /2022 (pg. 8 - 9) ▬</t>
  </si>
  <si>
    <t>▬ PhN N°. 4 /2022 (pg. 4 - 5) ▬</t>
  </si>
  <si>
    <t>▬ PhN N°. 3 /2022 (pg. 14 - 15) ▬</t>
  </si>
  <si>
    <t>▬ PhN N°. 3 /2022 (pg. 10 - 11) ▬</t>
  </si>
  <si>
    <t>▬ PhN N°. 3 /2022 (pg. 8 - 9) ▬</t>
  </si>
  <si>
    <t>▬ PhN N°. 3 /2022 (pg. 4 - 5 +7) ▬</t>
  </si>
  <si>
    <t>▬ PhN N°. 2 /2022 (pg. 14 - 15) ▬</t>
  </si>
  <si>
    <t>▬ PhN N°. 2 /2022 (pg. 10 - 11) ▬</t>
  </si>
  <si>
    <t>▬ PhN N°. 2 /2022 (pg. 8 - 9) ▬</t>
  </si>
  <si>
    <t>▬ PhN N°. 2 /2022 (pg. 4 - 5) ▬</t>
  </si>
  <si>
    <t>▬ PhN N°. 1 /2022 (pg. 22 - 23) ▬</t>
  </si>
  <si>
    <t>▬ PhN N°. 1 /2022 (pg.  21) ▬</t>
  </si>
  <si>
    <t>▬ PhN N°. 1 /2022 (pg. 18 - 19) ▬</t>
  </si>
  <si>
    <t>▬ PhN N°. 1 /2022 (pg. 16 - 17) ▬</t>
  </si>
  <si>
    <t>▬ PhN N°. 1 /2022 (pg. 14 - 15) ▬</t>
  </si>
  <si>
    <t>▬ PhN N°. 1 /2022 (pg. 10 - 11) ▬</t>
  </si>
  <si>
    <t>▬ PhN N°. 1 /2022 (pg. 8 - 9) ▬</t>
  </si>
  <si>
    <t>▬ PhN N°. 1 /2022 (pg. 6 - 7) ▬</t>
  </si>
  <si>
    <t>▬ PhN N°. 1 /2022 (pg. 4 - 5) ▬</t>
  </si>
  <si>
    <t xml:space="preserve">5117 / 5118 - Celebrating Christmas with Chr. balls - from booklets B177 &amp; B178 </t>
  </si>
  <si>
    <t>5115 / 5116- Young people make the world of tomorrow</t>
  </si>
  <si>
    <t>5120 / 5124 - KMSKA reopens - Block BL315</t>
  </si>
  <si>
    <t>5110 / 5114 - Belgian frogs in the spotlight</t>
  </si>
  <si>
    <t xml:space="preserve">5109 - Malinois Fayoumi: an imposing chicken </t>
  </si>
  <si>
    <t>5104 /5108 - Painter Dieric Bouts - block BL314</t>
  </si>
  <si>
    <t>5099 / 5103 - Military aircraft with humanitarian mission - block BL313</t>
  </si>
  <si>
    <t>5092 / 5096 - Jean Carpart and Egyptology in Belgium - BL312 block</t>
  </si>
  <si>
    <t>5087 / 5091 - Medicinal plants - block BL311</t>
  </si>
  <si>
    <t>5085 / 5086 - Myths &amp; Sagas - Block BL310</t>
  </si>
  <si>
    <t xml:space="preserve">5083 - The longing for connection </t>
  </si>
  <si>
    <t>5081 / 5082 - Nero 75 years, Marc sleen 100 years</t>
  </si>
  <si>
    <t>5076 / 5080 - The hexagon: natural geometry - BL309 block</t>
  </si>
  <si>
    <t xml:space="preserve">5071 / 5075 - Charleroi: Art Nouveau to Art Deco - BL308 block </t>
  </si>
  <si>
    <t>5066 / 5070 - Delicious and distinctive Belgian cheeses - BL307 block</t>
  </si>
  <si>
    <t>5061 / 5065 - Old Belgian coins + first euro coin - BL306 block</t>
  </si>
  <si>
    <t>5056 / 5060 - Miraculous clouds</t>
  </si>
  <si>
    <t>5054 / 5055 - Bird protection celebrates 100 years</t>
  </si>
  <si>
    <t>FDS-2022-1</t>
  </si>
  <si>
    <t>5054</t>
  </si>
  <si>
    <t xml:space="preserve"> 5055</t>
  </si>
  <si>
    <t>FDS-2022-2</t>
  </si>
  <si>
    <t>5056</t>
  </si>
  <si>
    <t xml:space="preserve"> 5060</t>
  </si>
  <si>
    <t>FDS-2022-3</t>
  </si>
  <si>
    <t>5061</t>
  </si>
  <si>
    <t xml:space="preserve"> 5065</t>
  </si>
  <si>
    <t>FDS-2022-4</t>
  </si>
  <si>
    <t>5066</t>
  </si>
  <si>
    <t xml:space="preserve"> 5070</t>
  </si>
  <si>
    <t>FDS-2022-5</t>
  </si>
  <si>
    <t>5071</t>
  </si>
  <si>
    <t xml:space="preserve"> 5075</t>
  </si>
  <si>
    <t>FDS-2022-6</t>
  </si>
  <si>
    <t>5076</t>
  </si>
  <si>
    <t xml:space="preserve"> 5080</t>
  </si>
  <si>
    <t>FDS-2022-7</t>
  </si>
  <si>
    <t>5081</t>
  </si>
  <si>
    <t xml:space="preserve"> 5082</t>
  </si>
  <si>
    <t>5083</t>
  </si>
  <si>
    <t>FDS-2022-8</t>
  </si>
  <si>
    <t>5084</t>
  </si>
  <si>
    <t>FDS-2022-9</t>
  </si>
  <si>
    <t>FDS-2022-10</t>
  </si>
  <si>
    <t>5085</t>
  </si>
  <si>
    <t xml:space="preserve"> 5086</t>
  </si>
  <si>
    <t>FDS-2022-11</t>
  </si>
  <si>
    <t>5087</t>
  </si>
  <si>
    <t xml:space="preserve"> 5091</t>
  </si>
  <si>
    <t>FDS-2022-12</t>
  </si>
  <si>
    <t>5092</t>
  </si>
  <si>
    <t xml:space="preserve"> 5096</t>
  </si>
  <si>
    <t>FDS-2022-13</t>
  </si>
  <si>
    <t>5097</t>
  </si>
  <si>
    <t xml:space="preserve"> 5098</t>
  </si>
  <si>
    <t>FDS-2022-14</t>
  </si>
  <si>
    <t>5099</t>
  </si>
  <si>
    <t xml:space="preserve"> 5103</t>
  </si>
  <si>
    <t>FDS-2022-15</t>
  </si>
  <si>
    <t>5104</t>
  </si>
  <si>
    <t xml:space="preserve">5108 </t>
  </si>
  <si>
    <t>5109</t>
  </si>
  <si>
    <t>FDS-2022-16</t>
  </si>
  <si>
    <t>FDS-2022-17</t>
  </si>
  <si>
    <t>5110</t>
  </si>
  <si>
    <t xml:space="preserve"> 5114</t>
  </si>
  <si>
    <t>FDS-2022-18</t>
  </si>
  <si>
    <t>5120</t>
  </si>
  <si>
    <t xml:space="preserve"> 5124</t>
  </si>
  <si>
    <t>FDS-2022-19</t>
  </si>
  <si>
    <t>5115</t>
  </si>
  <si>
    <t xml:space="preserve"> 5116</t>
  </si>
  <si>
    <t>FDS-2022-20</t>
  </si>
  <si>
    <t>5117</t>
  </si>
  <si>
    <t xml:space="preserve"> 5118</t>
  </si>
  <si>
    <t>5165 - Special Olympics World Games</t>
  </si>
  <si>
    <t>▬ PhN N°. 4 /2023 (pg. 18 - 19) ▬</t>
  </si>
  <si>
    <t>▬ PhN N°. 4 /2023 (pg. 14- 15) ▬</t>
  </si>
  <si>
    <t>▬ PhN N°. 4 /2023 (pg. 8 - 9) ▬</t>
  </si>
  <si>
    <t>▬ PhN N°. 4 /2023 (pg. 4 - 5) ▬</t>
  </si>
  <si>
    <t>▬ PhN N°. 3 /2023 (pg. 14 - 15) ▬</t>
  </si>
  <si>
    <t>▬ PhN N°. 3 /2023 (pg. 12 - 13) ▬</t>
  </si>
  <si>
    <t>▬ PhN N°. 3 /2023 (pg. 6 - 7) ▬</t>
  </si>
  <si>
    <t>▬ PhN N°. 3 /2023 (pg. 4 - 5) ▬</t>
  </si>
  <si>
    <t>▬ PhN N°. 2 /2023 (pg. 14-15) ▬</t>
  </si>
  <si>
    <t>▬ PhN N°. 2 / 2019 (pg. 18 - 19) ▬</t>
  </si>
  <si>
    <t>▬ PhN N°. 2 / 2023 (pg. 6-7) ▬</t>
  </si>
  <si>
    <t>▬ PhN N°. 2 / 2023 (pg. 4-5) ▬</t>
  </si>
  <si>
    <t>▬ PhN N°. 1 /2023 (pg. 22 - 23) ▬</t>
  </si>
  <si>
    <t>▬ PhN N°. 1 /2023 (pg. 18 - 19) ▬</t>
  </si>
  <si>
    <t>▬ PhN N°. 1 / 2023 (pg. 21) ▬</t>
  </si>
  <si>
    <t>▬ PhN N°. 1 /2023 (pg. 16 - 17) ▬</t>
  </si>
  <si>
    <t>▬ PhN N°. 1 /2023 (pg. 12 - 13) ▬</t>
  </si>
  <si>
    <t>▬ PhN N°. 1 /2023 (pg. 8 - 9) ▬</t>
  </si>
  <si>
    <t>▬ PhN N°. 1 /2023 (pg. 6 - 7) ▬</t>
  </si>
  <si>
    <t>▬ PhN N°. 1 /2023 (pg. 4 - 5) ▬</t>
  </si>
  <si>
    <t>5200 / 5201 - Christmas stamps 2023 - Stamps from booklets B182 &amp; B183</t>
  </si>
  <si>
    <t>5195 / 5199 - Distinctive cars from Belgium - block BL325</t>
  </si>
  <si>
    <t>5190 / 5194 - 75 anniversary of CoBrA - block BL324</t>
  </si>
  <si>
    <t>5189 - Medicine: Insulin - Stamps from V10-5189</t>
  </si>
  <si>
    <t>5184 / 5188 - History of Belgian chip shops - block BL323</t>
  </si>
  <si>
    <t xml:space="preserve">5179 / 5183 - Beautiful spiders </t>
  </si>
  <si>
    <t>5178 - World breaking championships in Leuven</t>
  </si>
  <si>
    <t>5173 / 5177 - Kortrijk and its squares - block BL322</t>
  </si>
  <si>
    <t>5167 / 5171- Raoul Sevais, Belgian animation pioneer - block BL321</t>
  </si>
  <si>
    <t xml:space="preserve">5166 / Peace (Europe issue) </t>
  </si>
  <si>
    <t>5164 - King Philip 10 years of kingship</t>
  </si>
  <si>
    <t>5159 / 5163 - Hidden soil life - block BL320</t>
  </si>
  <si>
    <t>5154 / 5158 - Beautiful covered galleries in Belgium - block BL319</t>
  </si>
  <si>
    <t>5153 - Universal Declaration of Human Rights: 75 years</t>
  </si>
  <si>
    <t>5148 / 5152 - Old Sabena posters - block BL318</t>
  </si>
  <si>
    <t xml:space="preserve">5146 - Anne-Mie van Kerckhoven: artwork AMVK </t>
  </si>
  <si>
    <t>5141 / 5145 - Great spas of Europe: Spa - block BL317</t>
  </si>
  <si>
    <t>5136 / 5140 - Art nouveau year in Brussels - block BL316</t>
  </si>
  <si>
    <t xml:space="preserve">5135 - Birthday of Her Majesty the Queen </t>
  </si>
  <si>
    <t>from N° till N°</t>
  </si>
  <si>
    <t>Year</t>
  </si>
  <si>
    <t>Stamps on the FDS</t>
  </si>
  <si>
    <t>5135</t>
  </si>
  <si>
    <t>FDS-2023-1</t>
  </si>
  <si>
    <t>FDS-2023-2</t>
  </si>
  <si>
    <t>5136</t>
  </si>
  <si>
    <t xml:space="preserve"> 5140</t>
  </si>
  <si>
    <t>FDS-2023-3</t>
  </si>
  <si>
    <t>5141</t>
  </si>
  <si>
    <t xml:space="preserve"> 5145</t>
  </si>
  <si>
    <t>5146</t>
  </si>
  <si>
    <t>FDS-2023-4</t>
  </si>
  <si>
    <t>FDS-2023-5</t>
  </si>
  <si>
    <t>5148</t>
  </si>
  <si>
    <t xml:space="preserve"> 5152</t>
  </si>
  <si>
    <t>5153</t>
  </si>
  <si>
    <t>FDS-2023-6</t>
  </si>
  <si>
    <t>FDS-2023-7</t>
  </si>
  <si>
    <t>5154</t>
  </si>
  <si>
    <t xml:space="preserve"> 5158</t>
  </si>
  <si>
    <t>FDS-2023-8</t>
  </si>
  <si>
    <t>5159</t>
  </si>
  <si>
    <t xml:space="preserve"> 5163</t>
  </si>
  <si>
    <t>5164</t>
  </si>
  <si>
    <t>FDS-2023-9</t>
  </si>
  <si>
    <t>5165</t>
  </si>
  <si>
    <t>FDS-2023-10</t>
  </si>
  <si>
    <t>5166</t>
  </si>
  <si>
    <t>FDS-2023-11</t>
  </si>
  <si>
    <t>FDS-2023-12</t>
  </si>
  <si>
    <t>5167</t>
  </si>
  <si>
    <t xml:space="preserve"> 5171</t>
  </si>
  <si>
    <t>FDS-2023-13</t>
  </si>
  <si>
    <t>5173</t>
  </si>
  <si>
    <t xml:space="preserve"> 5177</t>
  </si>
  <si>
    <t>5178</t>
  </si>
  <si>
    <t>FDS-2023-14</t>
  </si>
  <si>
    <t>FDS-2023-15</t>
  </si>
  <si>
    <t>5179</t>
  </si>
  <si>
    <t xml:space="preserve"> 5183</t>
  </si>
  <si>
    <t>FDS-2023-16</t>
  </si>
  <si>
    <t>5184</t>
  </si>
  <si>
    <t xml:space="preserve"> 5188</t>
  </si>
  <si>
    <t>5189</t>
  </si>
  <si>
    <t>FDS-2023-17</t>
  </si>
  <si>
    <t>FDS-2023-18</t>
  </si>
  <si>
    <t>5190</t>
  </si>
  <si>
    <t xml:space="preserve"> 5194</t>
  </si>
  <si>
    <t>FDS-2023-19</t>
  </si>
  <si>
    <t>5195</t>
  </si>
  <si>
    <t xml:space="preserve"> 5199</t>
  </si>
  <si>
    <t>FDS-2023-20</t>
  </si>
  <si>
    <t>5200</t>
  </si>
  <si>
    <t xml:space="preserve"> 5201</t>
  </si>
  <si>
    <t>A2002</t>
  </si>
  <si>
    <t>Inventary</t>
  </si>
  <si>
    <t>FDS Y20.. (….-....) - overview compiled by ►</t>
  </si>
  <si>
    <t>FDS A1999 (2793-2877) - overview compiled by    ▲</t>
  </si>
  <si>
    <t xml:space="preserve">FDS Y2000 (2878-2967)  - overview compiled by    ▲  </t>
  </si>
  <si>
    <t xml:space="preserve">FDS Y2001 (2968-3049) - overview compiled by    ▲  </t>
  </si>
  <si>
    <t xml:space="preserve">FDS Y2002 (3050-3145) - overview compiled by    ▲  </t>
  </si>
  <si>
    <t xml:space="preserve">FDS Y2003 (3146-3228) - overview compiled by    ▲  </t>
  </si>
  <si>
    <t xml:space="preserve">FDS Y2004 (3229-3347)  - overview compiled by    ▲  </t>
  </si>
  <si>
    <t xml:space="preserve">FDS Y2005 (3348-3469) - overview compiled by    ▲  </t>
  </si>
  <si>
    <t xml:space="preserve">FDS Y2007 (3599-3740) - overview compiled by    ▲  </t>
  </si>
  <si>
    <t xml:space="preserve">FDS Y2008 (3741-3866)  - overview compiled by    ▲  </t>
  </si>
  <si>
    <t xml:space="preserve">FDS Y2009 (3867-3982) - overview compiled by    ▲  </t>
  </si>
  <si>
    <t xml:space="preserve">FDS Y2010 (3983-4088) - overview compiled by    ▲  </t>
  </si>
  <si>
    <t xml:space="preserve">FDS Y2011 (4089-4193) - overview compiled by    ▲  </t>
  </si>
  <si>
    <t xml:space="preserve">FDS Y2012 (4194-4292)  - overview compiled by    ▲  </t>
  </si>
  <si>
    <t xml:space="preserve">FDS Y2013 (4293-4382)  - overview compiled by    ▲  </t>
  </si>
  <si>
    <t xml:space="preserve">FDS Y2014 (4383-4468) - overview compiled by    ▲  </t>
  </si>
  <si>
    <t xml:space="preserve">FDS Y2015 (4469-4568) - overview compiled by    ▲  </t>
  </si>
  <si>
    <t xml:space="preserve">FDS Y2016 (4569-4664) - overview compiled by    ▲  </t>
  </si>
  <si>
    <t xml:space="preserve">FDS J2017 (4665-4743) - overview compiled by    ▲  </t>
  </si>
  <si>
    <t xml:space="preserve">FDS J2018 (4477-4828) - overview compiled by    ▲  </t>
  </si>
  <si>
    <t xml:space="preserve">FDS Y2019 (4832-4896) - overview compiled by    ▲ </t>
  </si>
  <si>
    <t xml:space="preserve">FDS Y2020 (4897-4975) - overview compiled by    ▲  </t>
  </si>
  <si>
    <t xml:space="preserve">FDS Y2021 (4976-5053)  - overview compiled by    ▲  </t>
  </si>
  <si>
    <t xml:space="preserve">FDS Y2022 (5054-5134)  - overview compiled by    ▲  </t>
  </si>
  <si>
    <t xml:space="preserve">FDS Y2023 (5135-5201) - overview compiled by    ▲  </t>
  </si>
  <si>
    <t>A2001</t>
  </si>
  <si>
    <t>A2003</t>
  </si>
  <si>
    <t>A2004</t>
  </si>
  <si>
    <t>A2005</t>
  </si>
  <si>
    <t>A2006</t>
  </si>
  <si>
    <t>A2007</t>
  </si>
  <si>
    <t>A2008</t>
  </si>
  <si>
    <t>A2009</t>
  </si>
  <si>
    <t>A2000</t>
  </si>
  <si>
    <t>A1999</t>
  </si>
  <si>
    <t>Y2019</t>
  </si>
  <si>
    <t>Y2018</t>
  </si>
  <si>
    <t>Y2017</t>
  </si>
  <si>
    <t>Y2016</t>
  </si>
  <si>
    <t>Y2015</t>
  </si>
  <si>
    <t>Y2014</t>
  </si>
  <si>
    <t>Y2013</t>
  </si>
  <si>
    <t>Y2012</t>
  </si>
  <si>
    <t>Y2011</t>
  </si>
  <si>
    <t>Y2010</t>
  </si>
  <si>
    <t>Y2022</t>
  </si>
  <si>
    <t>Y2021</t>
  </si>
  <si>
    <t>Y2023</t>
  </si>
  <si>
    <t>Y2002</t>
  </si>
  <si>
    <t>→│</t>
  </si>
  <si>
    <t>M►</t>
  </si>
  <si>
    <t>OV</t>
  </si>
  <si>
    <t>&lt; &gt;</t>
  </si>
  <si>
    <t xml:space="preserve">│◄   </t>
  </si>
  <si>
    <t>??►</t>
  </si>
  <si>
    <t>▲</t>
  </si>
  <si>
    <t>FDS-2010-2 (a)</t>
  </si>
  <si>
    <t>FDS-2010-2 (b)</t>
  </si>
  <si>
    <t>FDS-2010-19-(a)</t>
  </si>
  <si>
    <t>FDS-2010-19-(b)</t>
  </si>
  <si>
    <t>FDS-2010-15 (a)</t>
  </si>
  <si>
    <t>FDS-2010-15 (b)</t>
  </si>
  <si>
    <t>▬ PhN N°. 1 / 2000 (pg. 2 - 3) ▬</t>
  </si>
  <si>
    <t>▬ PhN N°. 1 / 2000 (pg. 4 - 5) ▬</t>
  </si>
  <si>
    <t>▬ PhN N°. 1 / 2000 (pg. 6 - 7) ▬</t>
  </si>
  <si>
    <t>▬ PhN N°. 1 / 2000 (pg. 9 - 10) ▬</t>
  </si>
  <si>
    <t>▬ PhN N°. 1 / 2000 (pg. 12 - 13) ▬</t>
  </si>
  <si>
    <t>▬ PhN N°. 1 / 2000 (pg. 14 - 15) ▬</t>
  </si>
  <si>
    <t>▬ PhN N°. 2 / 2000 (pg. 2 - 4) ▬</t>
  </si>
  <si>
    <t>▬ PhN N°. 2 / 2000 (pg. 6 - 7) ▬</t>
  </si>
  <si>
    <t>▬ PhN N°. 2 / 2000 (pg. 8 - 9) ▬</t>
  </si>
  <si>
    <t>▬ PhN N°. 2 / 2000 (pg. 10 - 11 ) ▬</t>
  </si>
  <si>
    <t>▬ PhN N°. 3 / 2000 (pg. 2 - 3) ▬</t>
  </si>
  <si>
    <t>▬ PhN N°. 3 / 2000 (pg. 4 - 5) ▬</t>
  </si>
  <si>
    <t>▬ PhN N°. 3 / 2000 (pg. 6 - 7) ▬</t>
  </si>
  <si>
    <t>▬ PhN N°. 4 / 2000 (pg. 2 - 4) ▬</t>
  </si>
  <si>
    <t>▬ PhN N°. 4 / 2000 (pg. 5 - 7) ▬</t>
  </si>
  <si>
    <t>▬ PhN N°. 4 / 2000 (pg. 8 - 9) ▬</t>
  </si>
  <si>
    <t>▬ PhN N°. 4 / 2000 (pg. 10 - 11) ▬</t>
  </si>
  <si>
    <t>▬ PhN N°. 5 / 2000 (pg. 1 - 3) ▬</t>
  </si>
  <si>
    <t>▬ PhN N°. 5 / 2000 (pg. 5 - 6) ▬</t>
  </si>
  <si>
    <t>▬ PhN N°. 5 / 2000 (pg. 6 - 10) ▬</t>
  </si>
  <si>
    <t>▬ PhN N°. 5/ 2007 (pg. 6 - 7) ▬</t>
  </si>
  <si>
    <t>▬ PhN N°. 5 / 2007 (pg. 10 - 11) ▬</t>
  </si>
  <si>
    <t>▬ PhN N°. 5 / 2007 (pg. 8 - 9) ▬</t>
  </si>
  <si>
    <t>▬ PhN N°. 1 / 2008 (pg.  2 ) ▬</t>
  </si>
  <si>
    <t>▬ PhN N°. 1 / 2008 (pg. 3 ) ▬</t>
  </si>
  <si>
    <t>▬ PhN N°. 1 / 2008 (pg. 4 - 5) ▬</t>
  </si>
  <si>
    <t>▬ PhN N°. 1 / 2008 (pg.  6 ) ▬</t>
  </si>
  <si>
    <t>▬ PhN N°. 2 / 2008 (pg. 2 - 3) ▬</t>
  </si>
  <si>
    <t>▬ PhN N°. 2 / 2008 (pg. 3 - 4) ▬</t>
  </si>
  <si>
    <t>▬ PhN N°. 2 / 2008 (pg. 5) ▬</t>
  </si>
  <si>
    <t>▬ PhN N°. 2 / 2008 (pg. 6) ▬</t>
  </si>
  <si>
    <t>▬ PhN N°. 2 / 2008 (pg.  - ) ▬</t>
  </si>
  <si>
    <t>▬ PhN N°. 2 / 2008 (pg.  8) ▬</t>
  </si>
  <si>
    <t>▬ PhN N°. 2 / 2008 (pg.  9) ▬</t>
  </si>
  <si>
    <t>▬ PhN N°. 3 / 2008 (pg.  2) ▬</t>
  </si>
  <si>
    <t>▬ PhN N°. 3 / 2008 (pg.  3) ▬</t>
  </si>
  <si>
    <t>▬ PhN N°. 3 / 2008 (pg. 4 ) ▬</t>
  </si>
  <si>
    <t>▬ PhN N°. 3 / 2008 (pg. 5 - 6) ▬</t>
  </si>
  <si>
    <t>▬ PhN N°. 3 / 2008 (pg. 7 - 8) ▬</t>
  </si>
  <si>
    <t>▬ PhN N°. 3 / 2008 (pg. 9) ▬</t>
  </si>
  <si>
    <t>▬ PhN N°. 4 / 2008 (pg.  2) ▬</t>
  </si>
  <si>
    <t>▬ PhN N°. 4 / 2008 (pg.  3) ▬</t>
  </si>
  <si>
    <t>▬ PhN N°. 4 / 2008 (pg.  4) ▬</t>
  </si>
  <si>
    <t>▬ PhN N°. 4 / 2008 (pg.  5) ▬</t>
  </si>
  <si>
    <t>▬ PhN N°. 4 / 2008 (pg. 6 - 7) ▬</t>
  </si>
  <si>
    <t>▬ PhN N°. 4 / 2008 (pg. 8 ) ▬</t>
  </si>
  <si>
    <t>▬ PhN N°. 4 / 2008 (pg.  9) ▬</t>
  </si>
  <si>
    <t>▬ PhN N°. 5 / 2008 N (pg. 2 - 3) ▬</t>
  </si>
  <si>
    <t>▬ PhN N°. 5 / 2008 N (pg. 4) ▬</t>
  </si>
  <si>
    <t>▬ PhN N°. 5 / 2008 N (pg.  5) ▬</t>
  </si>
  <si>
    <t xml:space="preserve">Overview </t>
  </si>
  <si>
    <t>back</t>
  </si>
  <si>
    <t>In album &amp; cataloque ►</t>
  </si>
  <si>
    <t xml:space="preserve"> = ok=</t>
  </si>
  <si>
    <t xml:space="preserve"> = front</t>
  </si>
  <si>
    <t xml:space="preserve"> =  back</t>
  </si>
  <si>
    <t xml:space="preserve"> = missing</t>
  </si>
  <si>
    <t>J2024</t>
  </si>
  <si>
    <t xml:space="preserve">FDS Y2024 (5202-5...) - overview compiled by    </t>
  </si>
  <si>
    <t>N0°</t>
  </si>
  <si>
    <t>▬ Philanews N°. 1 /2024 (pg. 4-5) ▬</t>
  </si>
  <si>
    <t>FDS-2024-1</t>
  </si>
  <si>
    <t>5202 / 5206 - Belgian motorbike from former times -  Block BL326: (②: v=€2.86)</t>
  </si>
  <si>
    <t>5202</t>
  </si>
  <si>
    <t xml:space="preserve"> 5206</t>
  </si>
  <si>
    <t>▬ Philanews N°. 1 /2024 (pg. 6-7) ▬</t>
  </si>
  <si>
    <t>FDS-2024-2</t>
  </si>
  <si>
    <t>5207 / 5211 - Special music kiosks - Block BL327: (②: v=€2.86)</t>
  </si>
  <si>
    <t>5207</t>
  </si>
  <si>
    <t xml:space="preserve"> 5211</t>
  </si>
  <si>
    <t>▬ Philanews N°. 1 /2024 (pg. 10-11) ▬</t>
  </si>
  <si>
    <t>FDS-2024-3</t>
  </si>
  <si>
    <t>5212 / 5216 - Glass art in Belgium - Block BL328: (①: v=€1.46)</t>
  </si>
  <si>
    <t>5212</t>
  </si>
  <si>
    <t xml:space="preserve"> 5216</t>
  </si>
  <si>
    <t>▬ Philanews N°. 1 /2024 (pg. 12-13) ▬</t>
  </si>
  <si>
    <t>FDS-2024-4</t>
  </si>
  <si>
    <t>5217 - The versatile Bakelite - Stamp from V10-5217: (①: v=€1,46)</t>
  </si>
  <si>
    <t>5217</t>
  </si>
  <si>
    <t>▬ Philanews N°. 1 /2024 (pg. 16-19) ▬</t>
  </si>
  <si>
    <t>29-30/03/2024</t>
  </si>
  <si>
    <t>FDS-2024-5</t>
  </si>
  <si>
    <t>5218 / 5219 - Endangered marine life - block BL329: (③E: v=€7.98)</t>
  </si>
  <si>
    <t>5218</t>
  </si>
  <si>
    <t xml:space="preserve"> 5219</t>
  </si>
  <si>
    <t>FDS-2024-6</t>
  </si>
  <si>
    <t>5220 / 5224 - Ball amount of waterbirds - block BL330: (①: v=€1,46)</t>
  </si>
  <si>
    <t>5220</t>
  </si>
  <si>
    <t xml:space="preserve"> 5224</t>
  </si>
  <si>
    <t>▬ Philanews N°. 1 /2024 (pg. 20-21) ▬</t>
  </si>
  <si>
    <t>FDS-2024-7</t>
  </si>
  <si>
    <t>5225 / 5229 - Belgian choreography - block BL331: (①E: v=€2,66)</t>
  </si>
  <si>
    <t>5225</t>
  </si>
  <si>
    <t xml:space="preserve"> 5229</t>
  </si>
  <si>
    <t>▬ Philanews N°. 2 / 2024 (pg. 4 - 5 ▬</t>
  </si>
  <si>
    <t>7-8/06/2024</t>
  </si>
  <si>
    <t>FDS-2024-8</t>
  </si>
  <si>
    <t>5231 - Olympic Games 2024 - Stamp from V5-5231: (①World: v=€2.88)</t>
  </si>
  <si>
    <t>5231</t>
  </si>
  <si>
    <t>▬ Philanews N°. 2 / 2024 (pg. 6 - 7) ▬</t>
  </si>
  <si>
    <t>FDS-2024-9</t>
  </si>
  <si>
    <t>5232 / 5241 - Belgian impressionist Emile Claus - 175 years of birth - Booklet B185: (①: v=€1,43)</t>
  </si>
  <si>
    <t>5232</t>
  </si>
  <si>
    <t xml:space="preserve"> 5241</t>
  </si>
  <si>
    <t>▬ Philanews N°. 2 / 2024 (pg. 8 - 9) ▬</t>
  </si>
  <si>
    <t>FDS-2024-10</t>
  </si>
  <si>
    <t>5242 - 150 years of the Universal Postal Union - Stamp from V5-5242: (①World: v=€2.88)</t>
  </si>
  <si>
    <t>5242</t>
  </si>
  <si>
    <t>▬ Philanews N°. 2 / 2024 (pg. 12 - 13) ▬</t>
  </si>
  <si>
    <t>FDS-2024-11</t>
  </si>
  <si>
    <t>5243 - ‘Flora’ by Brecht Evens - Stamp from V10-5243: (①: v=€1.43)</t>
  </si>
  <si>
    <t>5243</t>
  </si>
  <si>
    <t>▬ Philanews Nr. 3 /2024 (pg. 4 - 5) ▬</t>
  </si>
  <si>
    <t>FDS-2024-12</t>
  </si>
  <si>
    <t>5254 / 5258 - Stamps with luminous nature - Block BL332 (②w=€2.86)</t>
  </si>
  <si>
    <t>5254</t>
  </si>
  <si>
    <t xml:space="preserve"> 5258</t>
  </si>
  <si>
    <t>▬ Philanews Nr. 3 /2024 (pg. 6 - 7) ▬</t>
  </si>
  <si>
    <t>FDS-2024-13</t>
  </si>
  <si>
    <t>5259 / 5268 - Our solar system with the Space Telescope - Block BL333 (①: w=€1.43)</t>
  </si>
  <si>
    <t>5259</t>
  </si>
  <si>
    <t xml:space="preserve"> 5268</t>
  </si>
  <si>
    <t>▬ Philanews Nr. 3 /2024 (pg. 8 - 9) ▬</t>
  </si>
  <si>
    <t>FDS-2024-14</t>
  </si>
  <si>
    <t>5269 - Tom Frantzen and his fantastical works - Stamp from V10-5269: (①: w=€1.43)</t>
  </si>
  <si>
    <t>5269</t>
  </si>
  <si>
    <t>▬ Philanews Nr. 3 /2024 (pg. 12 - 13) ▬</t>
  </si>
  <si>
    <t>FDS-2024-15</t>
  </si>
  <si>
    <t>5270 / 5274 - Surrelalism 100 years - Block BL334: (①E: w=€2.66)</t>
  </si>
  <si>
    <t>5270</t>
  </si>
  <si>
    <t xml:space="preserve"> 5274</t>
  </si>
  <si>
    <t>▬ Philanews Nr. 4 /2024 (pg. 8 - 9) ▬</t>
  </si>
  <si>
    <t>FDS-2024-16</t>
  </si>
  <si>
    <t>5276 / 5280 - Arlon squares in autumn - Stamps from block BL336: (①: w=€1.43 + surcharge)</t>
  </si>
  <si>
    <t>5276</t>
  </si>
  <si>
    <t xml:space="preserve"> 5280</t>
  </si>
  <si>
    <t>▬ Philanews Nr. 4 /2024 (pg. 4 - 7) ▬</t>
  </si>
  <si>
    <t>FDS-2024-17</t>
  </si>
  <si>
    <t>5275 - First crypto stamp of Belgium - Stamps from Block BL335: (③World: w=€9.00)</t>
  </si>
  <si>
    <t>5275</t>
  </si>
  <si>
    <t xml:space="preserve">5275 </t>
  </si>
  <si>
    <t>▬ Philanews Nr. 4 /2024 (pg. 12 - 13) ▬</t>
  </si>
  <si>
    <t>FDS-2024-18</t>
  </si>
  <si>
    <t>5281 - The loss of a child: Berrefonds 15 years - Stamp from V10-5281: (①: w=€1.43)</t>
  </si>
  <si>
    <t>5281</t>
  </si>
  <si>
    <t xml:space="preserve">5281 </t>
  </si>
  <si>
    <t>▬ Philanews Nr. 4 /2024 (pg. 16 - 17) ▬</t>
  </si>
  <si>
    <t>FDS-2024-19</t>
  </si>
  <si>
    <t>5282 / 5283 - Christmas stamps 2024 with Christmas animals - B187: (①: w=€1,43) &amp; B188: (①E: w=€2,66)</t>
  </si>
  <si>
    <t>5282</t>
  </si>
  <si>
    <t xml:space="preserve"> 5283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</si>
</sst>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/mm/yy;@"/>
    <numFmt numFmtId="165" formatCode="&quot;€&quot;\ #,##0.00;&quot;€&quot;\ \-#,##0.00"/>
    <numFmt numFmtId="166" formatCode="0_ ;\-0\ "/>
    <numFmt numFmtId="167" formatCode="d/mm/yyyy;@"/>
    <numFmt numFmtId="168" formatCode="#,##0.00\ &quot;€&quot;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rgb="FF00CC00"/>
      <name val="Arial"/>
      <family val="2"/>
    </font>
    <font>
      <b/>
      <sz val="10"/>
      <name val="Arial"/>
      <family val="2"/>
    </font>
    <font>
      <b/>
      <sz val="11"/>
      <color rgb="FFFF0000"/>
      <name val="Arial"/>
      <family val="2"/>
    </font>
    <font>
      <b/>
      <sz val="11"/>
      <color rgb="FF0038A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Tahoma"/>
      <family val="2"/>
    </font>
    <font>
      <b/>
      <sz val="14"/>
      <color rgb="FF00B050"/>
      <name val="Calibri"/>
      <family val="2"/>
      <scheme val="minor"/>
    </font>
    <font>
      <u/>
      <sz val="10"/>
      <color indexed="12"/>
      <name val="Arial"/>
      <family val="2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7030A0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color rgb="FFFFFF00"/>
      <name val="Tahoma"/>
      <family val="2"/>
    </font>
    <font>
      <b/>
      <sz val="9"/>
      <color rgb="FFFF0000"/>
      <name val="Tahoma"/>
      <family val="2"/>
    </font>
    <font>
      <b/>
      <sz val="9"/>
      <color rgb="FF3366FF"/>
      <name val="Tahoma"/>
      <family val="2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7030A0"/>
      <name val="Arial"/>
      <family val="2"/>
    </font>
    <font>
      <sz val="14"/>
      <color theme="1"/>
      <name val="Calibri"/>
      <family val="2"/>
      <scheme val="minor"/>
    </font>
    <font>
      <sz val="9"/>
      <color rgb="FF222222"/>
      <name val="Arial"/>
      <family val="2"/>
    </font>
    <font>
      <b/>
      <sz val="14"/>
      <color rgb="FF7030A0"/>
      <name val="Arial"/>
      <family val="2"/>
    </font>
    <font>
      <b/>
      <sz val="14"/>
      <color rgb="FF7030A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theme="9" tint="-0.249977111117893"/>
      <name val="Arial"/>
      <family val="2"/>
    </font>
    <font>
      <sz val="9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3" tint="0.5999938962981048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125">
        <bgColor rgb="FFCCFFFF"/>
      </patternFill>
    </fill>
    <fill>
      <patternFill patternType="gray125">
        <bgColor theme="0"/>
      </patternFill>
    </fill>
    <fill>
      <patternFill patternType="gray125">
        <bgColor theme="8" tint="0.79998168889431442"/>
      </patternFill>
    </fill>
  </fills>
  <borders count="76">
    <border>
      <left/>
      <right/>
      <top/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CC00"/>
      </left>
      <right/>
      <top/>
      <bottom style="medium">
        <color rgb="FF00CC00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rgb="FFFFC000"/>
      </left>
      <right style="medium">
        <color rgb="FFFFC000"/>
      </right>
      <top/>
      <bottom style="medium">
        <color rgb="FFFFC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hair">
        <color auto="1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double">
        <color indexed="64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rgb="FF00CC00"/>
      </left>
      <right/>
      <top/>
      <bottom/>
      <diagonal/>
    </border>
    <border>
      <left style="medium">
        <color rgb="FFFFC000"/>
      </left>
      <right style="medium">
        <color rgb="FFFFC000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rgb="FF00CC00"/>
      </left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rgb="FFFFC000"/>
      </left>
      <right style="medium">
        <color rgb="FFFFC000"/>
      </right>
      <top/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 diagonalUp="1" diagonalDown="1"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Up="1" diagonalDown="1"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/>
      <right/>
      <top style="double">
        <color auto="1"/>
      </top>
      <bottom/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  <border>
      <left style="mediumDashDot">
        <color auto="1"/>
      </left>
      <right style="medium">
        <color indexed="64"/>
      </right>
      <top style="medium">
        <color indexed="64"/>
      </top>
      <bottom style="mediumDashDot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392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0" fontId="2" fillId="0" borderId="0" xfId="1" applyFont="1" applyAlignment="1">
      <alignment horizontal="left"/>
    </xf>
    <xf numFmtId="164" fontId="1" fillId="0" borderId="0" xfId="2" applyNumberFormat="1" applyAlignment="1">
      <alignment horizontal="center" vertical="top"/>
    </xf>
    <xf numFmtId="164" fontId="1" fillId="0" borderId="0" xfId="2" applyNumberFormat="1" applyAlignment="1">
      <alignment vertical="top"/>
    </xf>
    <xf numFmtId="165" fontId="1" fillId="0" borderId="0" xfId="1" applyNumberFormat="1" applyAlignment="1">
      <alignment horizontal="left"/>
    </xf>
    <xf numFmtId="0" fontId="1" fillId="0" borderId="0" xfId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1" fillId="0" borderId="1" xfId="1" applyBorder="1" applyAlignment="1">
      <alignment horizontal="center"/>
    </xf>
    <xf numFmtId="0" fontId="5" fillId="4" borderId="4" xfId="3" applyFont="1" applyFill="1" applyBorder="1" applyAlignment="1">
      <alignment horizontal="center" vertical="center"/>
    </xf>
    <xf numFmtId="0" fontId="6" fillId="5" borderId="5" xfId="3" applyFont="1" applyFill="1" applyBorder="1" applyAlignment="1" applyProtection="1">
      <alignment horizontal="center" vertical="center"/>
      <protection locked="0"/>
    </xf>
    <xf numFmtId="0" fontId="7" fillId="4" borderId="6" xfId="3" applyFont="1" applyFill="1" applyBorder="1" applyAlignment="1">
      <alignment horizontal="center" vertical="center"/>
    </xf>
    <xf numFmtId="0" fontId="3" fillId="6" borderId="0" xfId="4" applyFont="1" applyFill="1" applyAlignment="1">
      <alignment horizontal="center" vertical="center"/>
    </xf>
    <xf numFmtId="0" fontId="4" fillId="0" borderId="2" xfId="5" applyBorder="1" applyAlignment="1">
      <alignment horizontal="right" vertical="top"/>
    </xf>
    <xf numFmtId="0" fontId="4" fillId="0" borderId="7" xfId="5" applyBorder="1" applyAlignment="1">
      <alignment horizontal="right" vertical="top"/>
    </xf>
    <xf numFmtId="166" fontId="8" fillId="5" borderId="8" xfId="5" applyNumberFormat="1" applyFont="1" applyFill="1" applyBorder="1" applyAlignment="1">
      <alignment horizontal="center" vertical="center" wrapText="1"/>
    </xf>
    <xf numFmtId="167" fontId="9" fillId="7" borderId="7" xfId="2" applyNumberFormat="1" applyFont="1" applyFill="1" applyBorder="1" applyAlignment="1">
      <alignment horizontal="center" vertical="center"/>
    </xf>
    <xf numFmtId="0" fontId="4" fillId="0" borderId="9" xfId="5" applyBorder="1" applyAlignment="1">
      <alignment vertical="top"/>
    </xf>
    <xf numFmtId="0" fontId="4" fillId="0" borderId="10" xfId="5" applyBorder="1" applyAlignment="1">
      <alignment vertical="top"/>
    </xf>
    <xf numFmtId="0" fontId="10" fillId="3" borderId="2" xfId="0" applyFont="1" applyFill="1" applyBorder="1" applyAlignment="1">
      <alignment horizontal="center"/>
    </xf>
    <xf numFmtId="164" fontId="2" fillId="7" borderId="11" xfId="2" applyNumberFormat="1" applyFont="1" applyFill="1" applyBorder="1" applyAlignment="1">
      <alignment horizontal="center" vertical="top"/>
    </xf>
    <xf numFmtId="164" fontId="2" fillId="7" borderId="12" xfId="2" applyNumberFormat="1" applyFont="1" applyFill="1" applyBorder="1" applyAlignment="1">
      <alignment horizontal="center" vertical="top"/>
    </xf>
    <xf numFmtId="0" fontId="11" fillId="0" borderId="11" xfId="2" applyFont="1" applyBorder="1" applyAlignment="1">
      <alignment vertical="top"/>
    </xf>
    <xf numFmtId="0" fontId="11" fillId="0" borderId="3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2" fillId="0" borderId="15" xfId="1" applyFont="1" applyBorder="1" applyAlignment="1">
      <alignment horizontal="center"/>
    </xf>
    <xf numFmtId="167" fontId="9" fillId="7" borderId="16" xfId="2" applyNumberFormat="1" applyFont="1" applyFill="1" applyBorder="1" applyAlignment="1">
      <alignment horizontal="center" vertical="center"/>
    </xf>
    <xf numFmtId="0" fontId="4" fillId="0" borderId="17" xfId="5" applyBorder="1" applyAlignment="1">
      <alignment vertical="top"/>
    </xf>
    <xf numFmtId="0" fontId="4" fillId="0" borderId="14" xfId="5" applyBorder="1" applyAlignment="1">
      <alignment vertical="top"/>
    </xf>
    <xf numFmtId="164" fontId="2" fillId="7" borderId="15" xfId="2" applyNumberFormat="1" applyFont="1" applyFill="1" applyBorder="1" applyAlignment="1">
      <alignment horizontal="center" vertical="top"/>
    </xf>
    <xf numFmtId="164" fontId="2" fillId="7" borderId="1" xfId="2" applyNumberFormat="1" applyFont="1" applyFill="1" applyBorder="1" applyAlignment="1">
      <alignment horizontal="center" vertical="top"/>
    </xf>
    <xf numFmtId="0" fontId="11" fillId="0" borderId="15" xfId="2" applyFont="1" applyBorder="1" applyAlignment="1">
      <alignment vertical="top"/>
    </xf>
    <xf numFmtId="0" fontId="11" fillId="0" borderId="18" xfId="1" applyFont="1" applyBorder="1" applyAlignment="1">
      <alignment horizontal="center" vertical="center"/>
    </xf>
    <xf numFmtId="166" fontId="8" fillId="5" borderId="19" xfId="5" applyNumberFormat="1" applyFont="1" applyFill="1" applyBorder="1" applyAlignment="1">
      <alignment horizontal="center" vertical="center" wrapText="1"/>
    </xf>
    <xf numFmtId="167" fontId="9" fillId="7" borderId="20" xfId="2" applyNumberFormat="1" applyFont="1" applyFill="1" applyBorder="1" applyAlignment="1">
      <alignment horizontal="center" vertical="center"/>
    </xf>
    <xf numFmtId="0" fontId="4" fillId="0" borderId="21" xfId="5" applyBorder="1" applyAlignment="1">
      <alignment vertical="top"/>
    </xf>
    <xf numFmtId="0" fontId="4" fillId="0" borderId="22" xfId="5" applyBorder="1" applyAlignment="1">
      <alignment vertical="top"/>
    </xf>
    <xf numFmtId="0" fontId="4" fillId="0" borderId="25" xfId="5" applyBorder="1" applyAlignment="1">
      <alignment vertical="top"/>
    </xf>
    <xf numFmtId="0" fontId="4" fillId="2" borderId="26" xfId="5" applyFill="1" applyBorder="1" applyAlignment="1">
      <alignment vertical="top"/>
    </xf>
    <xf numFmtId="0" fontId="4" fillId="0" borderId="27" xfId="5" applyBorder="1" applyAlignment="1">
      <alignment vertical="top"/>
    </xf>
    <xf numFmtId="0" fontId="4" fillId="0" borderId="15" xfId="5" applyBorder="1" applyAlignment="1">
      <alignment vertical="top"/>
    </xf>
    <xf numFmtId="0" fontId="4" fillId="0" borderId="28" xfId="5" applyBorder="1" applyAlignment="1">
      <alignment vertical="top"/>
    </xf>
    <xf numFmtId="0" fontId="4" fillId="2" borderId="29" xfId="5" applyFill="1" applyBorder="1" applyAlignment="1">
      <alignment vertical="top"/>
    </xf>
    <xf numFmtId="0" fontId="4" fillId="0" borderId="30" xfId="5" applyBorder="1" applyAlignment="1">
      <alignment vertical="top"/>
    </xf>
    <xf numFmtId="164" fontId="2" fillId="7" borderId="31" xfId="2" applyNumberFormat="1" applyFont="1" applyFill="1" applyBorder="1" applyAlignment="1">
      <alignment horizontal="center" vertical="top"/>
    </xf>
    <xf numFmtId="164" fontId="2" fillId="7" borderId="18" xfId="2" applyNumberFormat="1" applyFont="1" applyFill="1" applyBorder="1" applyAlignment="1">
      <alignment horizontal="center" vertical="top"/>
    </xf>
    <xf numFmtId="0" fontId="2" fillId="0" borderId="32" xfId="1" applyFont="1" applyBorder="1" applyAlignment="1">
      <alignment horizontal="center"/>
    </xf>
    <xf numFmtId="0" fontId="1" fillId="0" borderId="32" xfId="1" applyBorder="1" applyAlignment="1">
      <alignment horizontal="center"/>
    </xf>
    <xf numFmtId="0" fontId="7" fillId="4" borderId="33" xfId="3" applyFont="1" applyFill="1" applyBorder="1" applyAlignment="1">
      <alignment horizontal="center" vertical="center"/>
    </xf>
    <xf numFmtId="0" fontId="0" fillId="8" borderId="23" xfId="0" applyFill="1" applyBorder="1" applyAlignment="1">
      <alignment horizontal="center"/>
    </xf>
    <xf numFmtId="166" fontId="8" fillId="5" borderId="2" xfId="5" applyNumberFormat="1" applyFont="1" applyFill="1" applyBorder="1" applyAlignment="1">
      <alignment horizontal="center" vertical="center" wrapText="1"/>
    </xf>
    <xf numFmtId="164" fontId="2" fillId="7" borderId="2" xfId="2" applyNumberFormat="1" applyFont="1" applyFill="1" applyBorder="1" applyAlignment="1">
      <alignment horizontal="center" vertical="top"/>
    </xf>
    <xf numFmtId="0" fontId="12" fillId="8" borderId="20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/>
    </xf>
    <xf numFmtId="0" fontId="2" fillId="8" borderId="2" xfId="0" applyFont="1" applyFill="1" applyBorder="1"/>
    <xf numFmtId="0" fontId="2" fillId="8" borderId="2" xfId="0" applyFont="1" applyFill="1" applyBorder="1" applyAlignment="1">
      <alignment horizontal="center"/>
    </xf>
    <xf numFmtId="49" fontId="12" fillId="9" borderId="2" xfId="5" applyNumberFormat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left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0" fontId="4" fillId="0" borderId="36" xfId="6" applyFont="1" applyBorder="1" applyAlignment="1" applyProtection="1">
      <alignment horizontal="right" vertical="center"/>
    </xf>
    <xf numFmtId="0" fontId="16" fillId="2" borderId="0" xfId="0" applyFont="1" applyFill="1" applyAlignment="1">
      <alignment horizontal="center"/>
    </xf>
    <xf numFmtId="0" fontId="0" fillId="0" borderId="34" xfId="0" applyBorder="1" applyAlignment="1">
      <alignment horizontal="center" vertical="top" wrapText="1"/>
    </xf>
    <xf numFmtId="164" fontId="2" fillId="7" borderId="16" xfId="2" applyNumberFormat="1" applyFont="1" applyFill="1" applyBorder="1" applyAlignment="1">
      <alignment horizontal="center" vertical="top" wrapText="1"/>
    </xf>
    <xf numFmtId="0" fontId="0" fillId="2" borderId="0" xfId="0" applyFill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8" fillId="0" borderId="14" xfId="5" applyFont="1" applyBorder="1" applyAlignment="1">
      <alignment horizontal="left" vertical="top"/>
    </xf>
    <xf numFmtId="168" fontId="4" fillId="8" borderId="38" xfId="5" applyNumberFormat="1" applyFill="1" applyBorder="1" applyAlignment="1">
      <alignment vertical="top"/>
    </xf>
    <xf numFmtId="168" fontId="4" fillId="8" borderId="39" xfId="5" applyNumberFormat="1" applyFill="1" applyBorder="1" applyAlignment="1">
      <alignment vertical="top"/>
    </xf>
    <xf numFmtId="168" fontId="4" fillId="8" borderId="40" xfId="5" applyNumberFormat="1" applyFill="1" applyBorder="1" applyAlignment="1">
      <alignment vertical="top"/>
    </xf>
    <xf numFmtId="168" fontId="4" fillId="8" borderId="41" xfId="5" applyNumberFormat="1" applyFill="1" applyBorder="1" applyAlignment="1">
      <alignment vertical="top"/>
    </xf>
    <xf numFmtId="168" fontId="4" fillId="8" borderId="23" xfId="5" applyNumberFormat="1" applyFill="1" applyBorder="1" applyAlignment="1">
      <alignment vertical="top"/>
    </xf>
    <xf numFmtId="168" fontId="4" fillId="8" borderId="24" xfId="5" applyNumberFormat="1" applyFill="1" applyBorder="1" applyAlignment="1">
      <alignment vertical="top"/>
    </xf>
    <xf numFmtId="168" fontId="18" fillId="8" borderId="24" xfId="5" applyNumberFormat="1" applyFont="1" applyFill="1" applyBorder="1" applyAlignment="1">
      <alignment horizontal="left" vertical="top"/>
    </xf>
    <xf numFmtId="168" fontId="18" fillId="8" borderId="41" xfId="5" applyNumberFormat="1" applyFont="1" applyFill="1" applyBorder="1" applyAlignment="1">
      <alignment horizontal="left" vertical="top"/>
    </xf>
    <xf numFmtId="168" fontId="18" fillId="8" borderId="24" xfId="5" applyNumberFormat="1" applyFont="1" applyFill="1" applyBorder="1" applyAlignment="1">
      <alignment horizontal="center" vertical="top"/>
    </xf>
    <xf numFmtId="168" fontId="4" fillId="8" borderId="24" xfId="5" applyNumberFormat="1" applyFill="1" applyBorder="1" applyAlignment="1">
      <alignment horizontal="center" vertical="top"/>
    </xf>
    <xf numFmtId="168" fontId="4" fillId="8" borderId="7" xfId="5" applyNumberFormat="1" applyFill="1" applyBorder="1" applyAlignment="1">
      <alignment vertical="top"/>
    </xf>
    <xf numFmtId="0" fontId="0" fillId="0" borderId="0" xfId="1" applyFont="1"/>
    <xf numFmtId="0" fontId="15" fillId="0" borderId="0" xfId="6" applyAlignment="1" applyProtection="1"/>
    <xf numFmtId="166" fontId="8" fillId="5" borderId="42" xfId="5" applyNumberFormat="1" applyFont="1" applyFill="1" applyBorder="1" applyAlignment="1">
      <alignment horizontal="center" vertical="center" wrapText="1"/>
    </xf>
    <xf numFmtId="164" fontId="2" fillId="7" borderId="42" xfId="2" applyNumberFormat="1" applyFont="1" applyFill="1" applyBorder="1" applyAlignment="1">
      <alignment horizontal="center" vertical="top"/>
    </xf>
    <xf numFmtId="49" fontId="10" fillId="3" borderId="42" xfId="0" applyNumberFormat="1" applyFont="1" applyFill="1" applyBorder="1" applyAlignment="1">
      <alignment horizontal="left"/>
    </xf>
    <xf numFmtId="167" fontId="13" fillId="2" borderId="42" xfId="3" applyNumberFormat="1" applyFont="1" applyFill="1" applyBorder="1" applyAlignment="1">
      <alignment horizontal="center" vertical="center" wrapText="1"/>
    </xf>
    <xf numFmtId="167" fontId="4" fillId="0" borderId="0" xfId="5" applyNumberFormat="1" applyAlignment="1">
      <alignment vertical="top"/>
    </xf>
    <xf numFmtId="0" fontId="4" fillId="0" borderId="0" xfId="5" applyAlignment="1">
      <alignment horizontal="center" vertical="top"/>
    </xf>
    <xf numFmtId="0" fontId="15" fillId="0" borderId="0" xfId="6" applyAlignment="1" applyProtection="1">
      <alignment horizontal="center"/>
    </xf>
    <xf numFmtId="49" fontId="10" fillId="3" borderId="2" xfId="0" applyNumberFormat="1" applyFont="1" applyFill="1" applyBorder="1" applyAlignment="1">
      <alignment horizontal="left"/>
    </xf>
    <xf numFmtId="167" fontId="13" fillId="2" borderId="2" xfId="3" applyNumberFormat="1" applyFont="1" applyFill="1" applyBorder="1" applyAlignment="1">
      <alignment horizontal="center" vertical="center" wrapText="1"/>
    </xf>
    <xf numFmtId="167" fontId="4" fillId="0" borderId="14" xfId="5" applyNumberFormat="1" applyBorder="1" applyAlignment="1">
      <alignment vertical="top"/>
    </xf>
    <xf numFmtId="0" fontId="4" fillId="0" borderId="43" xfId="5" applyBorder="1" applyAlignment="1">
      <alignment horizontal="right" vertical="top"/>
    </xf>
    <xf numFmtId="49" fontId="23" fillId="9" borderId="2" xfId="5" applyNumberFormat="1" applyFont="1" applyFill="1" applyBorder="1" applyAlignment="1">
      <alignment horizontal="center" vertical="top" wrapText="1"/>
    </xf>
    <xf numFmtId="0" fontId="4" fillId="0" borderId="0" xfId="5" applyAlignment="1">
      <alignment vertical="top"/>
    </xf>
    <xf numFmtId="0" fontId="0" fillId="0" borderId="1" xfId="1" applyFont="1" applyBorder="1" applyAlignment="1">
      <alignment horizontal="center"/>
    </xf>
    <xf numFmtId="166" fontId="8" fillId="5" borderId="3" xfId="5" applyNumberFormat="1" applyFont="1" applyFill="1" applyBorder="1" applyAlignment="1">
      <alignment horizontal="center" vertical="center" wrapText="1"/>
    </xf>
    <xf numFmtId="164" fontId="2" fillId="7" borderId="3" xfId="2" applyNumberFormat="1" applyFont="1" applyFill="1" applyBorder="1" applyAlignment="1">
      <alignment horizontal="center" vertical="top"/>
    </xf>
    <xf numFmtId="49" fontId="10" fillId="3" borderId="3" xfId="0" applyNumberFormat="1" applyFont="1" applyFill="1" applyBorder="1" applyAlignment="1">
      <alignment horizontal="left"/>
    </xf>
    <xf numFmtId="0" fontId="4" fillId="0" borderId="14" xfId="5" applyBorder="1" applyAlignment="1">
      <alignment vertical="top" wrapText="1"/>
    </xf>
    <xf numFmtId="166" fontId="8" fillId="5" borderId="45" xfId="5" applyNumberFormat="1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/>
    </xf>
    <xf numFmtId="166" fontId="8" fillId="5" borderId="46" xfId="5" applyNumberFormat="1" applyFont="1" applyFill="1" applyBorder="1" applyAlignment="1">
      <alignment horizontal="center" vertical="center" wrapText="1"/>
    </xf>
    <xf numFmtId="0" fontId="11" fillId="0" borderId="18" xfId="1" applyFont="1" applyBorder="1" applyAlignment="1">
      <alignment horizontal="center"/>
    </xf>
    <xf numFmtId="0" fontId="4" fillId="0" borderId="47" xfId="5" applyBorder="1" applyAlignment="1">
      <alignment vertical="top"/>
    </xf>
    <xf numFmtId="0" fontId="4" fillId="0" borderId="48" xfId="5" applyBorder="1" applyAlignment="1">
      <alignment vertical="top"/>
    </xf>
    <xf numFmtId="0" fontId="4" fillId="0" borderId="11" xfId="5" applyBorder="1" applyAlignment="1">
      <alignment vertical="top"/>
    </xf>
    <xf numFmtId="166" fontId="8" fillId="5" borderId="49" xfId="5" applyNumberFormat="1" applyFont="1" applyFill="1" applyBorder="1" applyAlignment="1">
      <alignment horizontal="center" vertical="center" wrapText="1"/>
    </xf>
    <xf numFmtId="0" fontId="1" fillId="0" borderId="15" xfId="1" applyBorder="1"/>
    <xf numFmtId="0" fontId="1" fillId="0" borderId="31" xfId="1" applyBorder="1"/>
    <xf numFmtId="0" fontId="1" fillId="0" borderId="31" xfId="1" applyBorder="1" applyAlignment="1">
      <alignment horizontal="center"/>
    </xf>
    <xf numFmtId="0" fontId="11" fillId="0" borderId="11" xfId="2" applyFont="1" applyBorder="1" applyAlignment="1">
      <alignment vertical="center"/>
    </xf>
    <xf numFmtId="0" fontId="11" fillId="0" borderId="15" xfId="2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2" xfId="5" applyBorder="1" applyAlignment="1">
      <alignment horizontal="right" vertical="center"/>
    </xf>
    <xf numFmtId="0" fontId="4" fillId="0" borderId="7" xfId="5" applyBorder="1" applyAlignment="1">
      <alignment horizontal="right" vertical="center"/>
    </xf>
    <xf numFmtId="0" fontId="0" fillId="0" borderId="13" xfId="0" applyBorder="1" applyAlignment="1">
      <alignment vertical="center"/>
    </xf>
    <xf numFmtId="0" fontId="0" fillId="0" borderId="25" xfId="0" applyBorder="1" applyAlignment="1">
      <alignment vertical="center"/>
    </xf>
    <xf numFmtId="0" fontId="4" fillId="0" borderId="31" xfId="5" applyBorder="1" applyAlignment="1">
      <alignment vertical="center"/>
    </xf>
    <xf numFmtId="0" fontId="10" fillId="3" borderId="2" xfId="0" applyFont="1" applyFill="1" applyBorder="1" applyAlignment="1">
      <alignment horizontal="center" vertical="center"/>
    </xf>
    <xf numFmtId="164" fontId="2" fillId="7" borderId="15" xfId="2" applyNumberFormat="1" applyFont="1" applyFill="1" applyBorder="1" applyAlignment="1">
      <alignment horizontal="center" vertical="center"/>
    </xf>
    <xf numFmtId="164" fontId="2" fillId="7" borderId="1" xfId="2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0" fillId="0" borderId="13" xfId="0" applyBorder="1" applyAlignment="1">
      <alignment vertical="top"/>
    </xf>
    <xf numFmtId="0" fontId="0" fillId="0" borderId="25" xfId="0" applyBorder="1" applyAlignment="1">
      <alignment vertical="top"/>
    </xf>
    <xf numFmtId="0" fontId="4" fillId="0" borderId="31" xfId="5" applyBorder="1" applyAlignment="1">
      <alignment vertical="top"/>
    </xf>
    <xf numFmtId="167" fontId="4" fillId="0" borderId="24" xfId="5" applyNumberFormat="1" applyBorder="1" applyAlignment="1">
      <alignment vertical="top"/>
    </xf>
    <xf numFmtId="0" fontId="1" fillId="0" borderId="17" xfId="1" applyBorder="1"/>
    <xf numFmtId="0" fontId="1" fillId="0" borderId="13" xfId="1" applyBorder="1"/>
    <xf numFmtId="167" fontId="4" fillId="0" borderId="25" xfId="5" applyNumberFormat="1" applyBorder="1" applyAlignment="1">
      <alignment vertical="top"/>
    </xf>
    <xf numFmtId="166" fontId="8" fillId="2" borderId="2" xfId="5" applyNumberFormat="1" applyFont="1" applyFill="1" applyBorder="1" applyAlignment="1">
      <alignment horizontal="center" vertical="center" wrapText="1"/>
    </xf>
    <xf numFmtId="49" fontId="10" fillId="3" borderId="7" xfId="0" applyNumberFormat="1" applyFont="1" applyFill="1" applyBorder="1" applyAlignment="1">
      <alignment horizontal="left"/>
    </xf>
    <xf numFmtId="0" fontId="5" fillId="4" borderId="51" xfId="3" applyFont="1" applyFill="1" applyBorder="1" applyAlignment="1">
      <alignment horizontal="center" vertical="center"/>
    </xf>
    <xf numFmtId="0" fontId="6" fillId="5" borderId="26" xfId="3" applyFont="1" applyFill="1" applyBorder="1" applyAlignment="1" applyProtection="1">
      <alignment horizontal="center" vertical="center"/>
      <protection locked="0"/>
    </xf>
    <xf numFmtId="0" fontId="7" fillId="4" borderId="52" xfId="3" applyFont="1" applyFill="1" applyBorder="1" applyAlignment="1">
      <alignment horizontal="center" vertical="center"/>
    </xf>
    <xf numFmtId="0" fontId="4" fillId="0" borderId="43" xfId="5" applyBorder="1" applyAlignment="1">
      <alignment vertical="top"/>
    </xf>
    <xf numFmtId="0" fontId="11" fillId="0" borderId="15" xfId="2" applyFont="1" applyBorder="1" applyAlignment="1">
      <alignment vertical="top" wrapText="1"/>
    </xf>
    <xf numFmtId="164" fontId="2" fillId="7" borderId="53" xfId="2" applyNumberFormat="1" applyFont="1" applyFill="1" applyBorder="1" applyAlignment="1">
      <alignment horizontal="center" vertical="top"/>
    </xf>
    <xf numFmtId="0" fontId="1" fillId="0" borderId="25" xfId="1" applyBorder="1"/>
    <xf numFmtId="49" fontId="17" fillId="3" borderId="2" xfId="0" applyNumberFormat="1" applyFont="1" applyFill="1" applyBorder="1" applyAlignment="1">
      <alignment horizontal="left"/>
    </xf>
    <xf numFmtId="49" fontId="17" fillId="2" borderId="2" xfId="0" applyNumberFormat="1" applyFont="1" applyFill="1" applyBorder="1" applyAlignment="1">
      <alignment horizontal="left"/>
    </xf>
    <xf numFmtId="0" fontId="12" fillId="8" borderId="20" xfId="0" applyFont="1" applyFill="1" applyBorder="1" applyAlignment="1">
      <alignment horizontal="center"/>
    </xf>
    <xf numFmtId="0" fontId="0" fillId="0" borderId="50" xfId="0" applyBorder="1" applyAlignment="1">
      <alignment vertical="center"/>
    </xf>
    <xf numFmtId="0" fontId="1" fillId="0" borderId="9" xfId="1" applyBorder="1"/>
    <xf numFmtId="167" fontId="4" fillId="0" borderId="9" xfId="5" applyNumberFormat="1" applyBorder="1" applyAlignment="1">
      <alignment vertical="top"/>
    </xf>
    <xf numFmtId="167" fontId="4" fillId="0" borderId="10" xfId="5" applyNumberFormat="1" applyBorder="1" applyAlignment="1">
      <alignment vertical="top"/>
    </xf>
    <xf numFmtId="0" fontId="1" fillId="0" borderId="21" xfId="1" applyBorder="1"/>
    <xf numFmtId="167" fontId="4" fillId="0" borderId="22" xfId="5" applyNumberFormat="1" applyBorder="1" applyAlignment="1">
      <alignment vertical="top"/>
    </xf>
    <xf numFmtId="49" fontId="12" fillId="3" borderId="2" xfId="0" applyNumberFormat="1" applyFont="1" applyFill="1" applyBorder="1" applyAlignment="1">
      <alignment horizontal="center"/>
    </xf>
    <xf numFmtId="0" fontId="1" fillId="0" borderId="54" xfId="1" applyBorder="1"/>
    <xf numFmtId="0" fontId="11" fillId="0" borderId="1" xfId="2" applyFont="1" applyBorder="1" applyAlignment="1">
      <alignment vertical="top"/>
    </xf>
    <xf numFmtId="0" fontId="11" fillId="0" borderId="1" xfId="1" applyFont="1" applyBorder="1" applyAlignment="1">
      <alignment horizontal="center"/>
    </xf>
    <xf numFmtId="0" fontId="4" fillId="0" borderId="24" xfId="5" applyBorder="1" applyAlignment="1">
      <alignment horizontal="right" vertical="center"/>
    </xf>
    <xf numFmtId="0" fontId="1" fillId="0" borderId="21" xfId="1" applyBorder="1" applyAlignment="1">
      <alignment vertical="center"/>
    </xf>
    <xf numFmtId="167" fontId="4" fillId="0" borderId="22" xfId="5" applyNumberFormat="1" applyBorder="1" applyAlignment="1">
      <alignment vertical="center"/>
    </xf>
    <xf numFmtId="167" fontId="4" fillId="0" borderId="14" xfId="5" applyNumberFormat="1" applyBorder="1" applyAlignment="1">
      <alignment vertical="center"/>
    </xf>
    <xf numFmtId="0" fontId="11" fillId="0" borderId="1" xfId="2" applyFont="1" applyBorder="1" applyAlignment="1">
      <alignment vertical="center" wrapText="1"/>
    </xf>
    <xf numFmtId="0" fontId="11" fillId="0" borderId="1" xfId="1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/>
    </xf>
    <xf numFmtId="167" fontId="4" fillId="0" borderId="15" xfId="5" applyNumberFormat="1" applyBorder="1" applyAlignment="1">
      <alignment vertical="top"/>
    </xf>
    <xf numFmtId="167" fontId="4" fillId="0" borderId="31" xfId="5" applyNumberFormat="1" applyBorder="1" applyAlignment="1">
      <alignment vertical="top"/>
    </xf>
    <xf numFmtId="164" fontId="2" fillId="7" borderId="55" xfId="2" applyNumberFormat="1" applyFont="1" applyFill="1" applyBorder="1" applyAlignment="1">
      <alignment horizontal="center" vertical="top"/>
    </xf>
    <xf numFmtId="164" fontId="2" fillId="7" borderId="32" xfId="2" applyNumberFormat="1" applyFont="1" applyFill="1" applyBorder="1" applyAlignment="1">
      <alignment horizontal="center" vertical="top"/>
    </xf>
    <xf numFmtId="167" fontId="4" fillId="0" borderId="55" xfId="5" applyNumberFormat="1" applyBorder="1" applyAlignment="1">
      <alignment vertical="top"/>
    </xf>
    <xf numFmtId="0" fontId="11" fillId="0" borderId="42" xfId="2" applyFont="1" applyBorder="1" applyAlignment="1">
      <alignment vertical="top"/>
    </xf>
    <xf numFmtId="0" fontId="11" fillId="0" borderId="56" xfId="1" applyFont="1" applyBorder="1" applyAlignment="1">
      <alignment horizontal="center"/>
    </xf>
    <xf numFmtId="0" fontId="2" fillId="0" borderId="56" xfId="1" applyFont="1" applyBorder="1" applyAlignment="1">
      <alignment horizontal="center"/>
    </xf>
    <xf numFmtId="0" fontId="1" fillId="0" borderId="56" xfId="1" applyBorder="1" applyAlignment="1">
      <alignment horizontal="center"/>
    </xf>
    <xf numFmtId="0" fontId="4" fillId="0" borderId="0" xfId="6" applyFont="1" applyBorder="1" applyAlignment="1" applyProtection="1">
      <alignment horizontal="right" vertical="center"/>
    </xf>
    <xf numFmtId="167" fontId="4" fillId="0" borderId="27" xfId="5" applyNumberFormat="1" applyBorder="1" applyAlignment="1">
      <alignment vertical="top"/>
    </xf>
    <xf numFmtId="167" fontId="4" fillId="0" borderId="25" xfId="5" applyNumberFormat="1" applyBorder="1" applyAlignment="1">
      <alignment vertical="center"/>
    </xf>
    <xf numFmtId="0" fontId="15" fillId="2" borderId="0" xfId="6" applyFill="1" applyAlignment="1" applyProtection="1"/>
    <xf numFmtId="167" fontId="4" fillId="0" borderId="15" xfId="5" applyNumberFormat="1" applyBorder="1" applyAlignment="1">
      <alignment vertical="center"/>
    </xf>
    <xf numFmtId="0" fontId="0" fillId="0" borderId="17" xfId="0" applyBorder="1"/>
    <xf numFmtId="0" fontId="0" fillId="0" borderId="14" xfId="0" applyBorder="1"/>
    <xf numFmtId="0" fontId="0" fillId="0" borderId="17" xfId="0" applyBorder="1" applyAlignment="1">
      <alignment vertical="center"/>
    </xf>
    <xf numFmtId="0" fontId="0" fillId="0" borderId="14" xfId="0" applyBorder="1" applyAlignment="1">
      <alignment vertical="center"/>
    </xf>
    <xf numFmtId="0" fontId="4" fillId="0" borderId="15" xfId="5" applyBorder="1" applyAlignment="1">
      <alignment vertical="center" wrapText="1"/>
    </xf>
    <xf numFmtId="164" fontId="2" fillId="7" borderId="11" xfId="2" applyNumberFormat="1" applyFont="1" applyFill="1" applyBorder="1" applyAlignment="1">
      <alignment horizontal="center" vertical="center"/>
    </xf>
    <xf numFmtId="0" fontId="11" fillId="0" borderId="37" xfId="2" applyFont="1" applyBorder="1" applyAlignment="1">
      <alignment vertical="center"/>
    </xf>
    <xf numFmtId="0" fontId="2" fillId="0" borderId="12" xfId="1" applyFont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1" fillId="0" borderId="1" xfId="2" applyFont="1" applyBorder="1" applyAlignment="1">
      <alignment vertical="center"/>
    </xf>
    <xf numFmtId="0" fontId="1" fillId="0" borderId="17" xfId="1" applyBorder="1" applyAlignment="1">
      <alignment vertical="center"/>
    </xf>
    <xf numFmtId="0" fontId="4" fillId="0" borderId="15" xfId="5" applyBorder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11" fillId="0" borderId="18" xfId="2" applyFont="1" applyBorder="1" applyAlignment="1">
      <alignment vertical="center"/>
    </xf>
    <xf numFmtId="0" fontId="2" fillId="0" borderId="18" xfId="1" applyFont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1" fillId="0" borderId="32" xfId="2" applyFont="1" applyBorder="1" applyAlignment="1">
      <alignment vertical="center"/>
    </xf>
    <xf numFmtId="0" fontId="11" fillId="0" borderId="32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0" fontId="0" fillId="0" borderId="5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4" xfId="0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11" xfId="5" applyBorder="1" applyAlignment="1">
      <alignment vertical="center"/>
    </xf>
    <xf numFmtId="164" fontId="2" fillId="7" borderId="12" xfId="2" applyNumberFormat="1" applyFont="1" applyFill="1" applyBorder="1" applyAlignment="1">
      <alignment horizontal="center" vertical="center"/>
    </xf>
    <xf numFmtId="168" fontId="25" fillId="8" borderId="24" xfId="5" applyNumberFormat="1" applyFont="1" applyFill="1" applyBorder="1" applyAlignment="1">
      <alignment horizontal="left" vertical="top"/>
    </xf>
    <xf numFmtId="0" fontId="26" fillId="0" borderId="0" xfId="0" applyFont="1"/>
    <xf numFmtId="0" fontId="1" fillId="0" borderId="12" xfId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164" fontId="2" fillId="7" borderId="31" xfId="2" applyNumberFormat="1" applyFont="1" applyFill="1" applyBorder="1" applyAlignment="1">
      <alignment horizontal="center" vertical="center"/>
    </xf>
    <xf numFmtId="164" fontId="2" fillId="7" borderId="18" xfId="2" applyNumberFormat="1" applyFont="1" applyFill="1" applyBorder="1" applyAlignment="1">
      <alignment horizontal="center" vertical="center"/>
    </xf>
    <xf numFmtId="0" fontId="1" fillId="0" borderId="13" xfId="1" applyBorder="1" applyAlignment="1">
      <alignment vertical="center"/>
    </xf>
    <xf numFmtId="0" fontId="4" fillId="0" borderId="14" xfId="5" applyBorder="1" applyAlignment="1">
      <alignment vertical="center"/>
    </xf>
    <xf numFmtId="0" fontId="11" fillId="0" borderId="31" xfId="2" applyFont="1" applyBorder="1" applyAlignment="1">
      <alignment vertical="center"/>
    </xf>
    <xf numFmtId="0" fontId="2" fillId="2" borderId="18" xfId="1" applyFont="1" applyFill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1" fillId="0" borderId="18" xfId="1" applyBorder="1" applyAlignment="1">
      <alignment horizontal="center"/>
    </xf>
    <xf numFmtId="168" fontId="4" fillId="8" borderId="34" xfId="5" applyNumberFormat="1" applyFill="1" applyBorder="1" applyAlignment="1">
      <alignment vertical="top"/>
    </xf>
    <xf numFmtId="168" fontId="4" fillId="8" borderId="35" xfId="5" applyNumberFormat="1" applyFill="1" applyBorder="1" applyAlignment="1">
      <alignment vertical="top"/>
    </xf>
    <xf numFmtId="168" fontId="18" fillId="8" borderId="35" xfId="5" applyNumberFormat="1" applyFont="1" applyFill="1" applyBorder="1" applyAlignment="1">
      <alignment horizontal="left" vertical="top"/>
    </xf>
    <xf numFmtId="168" fontId="18" fillId="8" borderId="35" xfId="5" applyNumberFormat="1" applyFont="1" applyFill="1" applyBorder="1" applyAlignment="1">
      <alignment horizontal="center" vertical="top"/>
    </xf>
    <xf numFmtId="168" fontId="4" fillId="8" borderId="35" xfId="5" applyNumberFormat="1" applyFill="1" applyBorder="1" applyAlignment="1">
      <alignment horizontal="center" vertical="top"/>
    </xf>
    <xf numFmtId="168" fontId="4" fillId="8" borderId="16" xfId="5" applyNumberFormat="1" applyFill="1" applyBorder="1" applyAlignment="1">
      <alignment vertical="top"/>
    </xf>
    <xf numFmtId="0" fontId="1" fillId="0" borderId="54" xfId="1" applyBorder="1" applyAlignment="1">
      <alignment vertical="center"/>
    </xf>
    <xf numFmtId="167" fontId="4" fillId="0" borderId="10" xfId="5" applyNumberFormat="1" applyBorder="1" applyAlignment="1">
      <alignment vertical="center"/>
    </xf>
    <xf numFmtId="0" fontId="1" fillId="0" borderId="9" xfId="1" applyBorder="1" applyAlignment="1">
      <alignment vertical="center"/>
    </xf>
    <xf numFmtId="0" fontId="1" fillId="0" borderId="27" xfId="1" applyBorder="1" applyAlignment="1">
      <alignment vertical="center"/>
    </xf>
    <xf numFmtId="0" fontId="27" fillId="0" borderId="0" xfId="0" applyFont="1"/>
    <xf numFmtId="0" fontId="4" fillId="0" borderId="54" xfId="5" applyBorder="1" applyAlignment="1">
      <alignment vertical="center"/>
    </xf>
    <xf numFmtId="0" fontId="4" fillId="0" borderId="10" xfId="5" applyBorder="1" applyAlignment="1">
      <alignment vertical="center"/>
    </xf>
    <xf numFmtId="164" fontId="2" fillId="7" borderId="37" xfId="2" applyNumberFormat="1" applyFont="1" applyFill="1" applyBorder="1" applyAlignment="1">
      <alignment horizontal="center" vertical="center"/>
    </xf>
    <xf numFmtId="164" fontId="2" fillId="7" borderId="3" xfId="2" applyNumberFormat="1" applyFont="1" applyFill="1" applyBorder="1" applyAlignment="1">
      <alignment horizontal="center" vertical="center"/>
    </xf>
    <xf numFmtId="0" fontId="11" fillId="0" borderId="3" xfId="2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17" xfId="5" applyBorder="1" applyAlignment="1">
      <alignment vertical="center"/>
    </xf>
    <xf numFmtId="0" fontId="0" fillId="2" borderId="0" xfId="0" applyFill="1"/>
    <xf numFmtId="0" fontId="15" fillId="0" borderId="57" xfId="6" applyBorder="1" applyAlignment="1" applyProtection="1">
      <alignment horizontal="center" vertical="center"/>
    </xf>
    <xf numFmtId="0" fontId="11" fillId="0" borderId="12" xfId="2" applyFont="1" applyBorder="1" applyAlignment="1">
      <alignment vertical="center"/>
    </xf>
    <xf numFmtId="0" fontId="11" fillId="0" borderId="12" xfId="1" applyFont="1" applyBorder="1" applyAlignment="1">
      <alignment horizontal="center" vertical="center"/>
    </xf>
    <xf numFmtId="0" fontId="11" fillId="0" borderId="32" xfId="2" applyFont="1" applyBorder="1" applyAlignment="1">
      <alignment vertical="top"/>
    </xf>
    <xf numFmtId="0" fontId="11" fillId="0" borderId="32" xfId="1" applyFont="1" applyBorder="1" applyAlignment="1">
      <alignment horizontal="center"/>
    </xf>
    <xf numFmtId="0" fontId="15" fillId="0" borderId="0" xfId="6" applyBorder="1" applyAlignment="1" applyProtection="1">
      <alignment horizontal="center"/>
    </xf>
    <xf numFmtId="0" fontId="11" fillId="0" borderId="12" xfId="2" applyFont="1" applyBorder="1" applyAlignment="1">
      <alignment vertical="center" wrapText="1"/>
    </xf>
    <xf numFmtId="0" fontId="10" fillId="3" borderId="2" xfId="0" applyFont="1" applyFill="1" applyBorder="1" applyAlignment="1">
      <alignment horizontal="left" vertical="center"/>
    </xf>
    <xf numFmtId="0" fontId="2" fillId="0" borderId="56" xfId="1" applyFont="1" applyBorder="1" applyAlignment="1">
      <alignment horizontal="center" vertical="center"/>
    </xf>
    <xf numFmtId="0" fontId="1" fillId="0" borderId="56" xfId="1" applyBorder="1" applyAlignment="1">
      <alignment horizontal="center" vertical="center"/>
    </xf>
    <xf numFmtId="0" fontId="27" fillId="0" borderId="37" xfId="0" applyFont="1" applyBorder="1"/>
    <xf numFmtId="0" fontId="27" fillId="0" borderId="15" xfId="0" applyFont="1" applyBorder="1"/>
    <xf numFmtId="0" fontId="27" fillId="0" borderId="31" xfId="0" applyFont="1" applyBorder="1"/>
    <xf numFmtId="0" fontId="0" fillId="0" borderId="44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0" borderId="37" xfId="5" applyBorder="1" applyAlignment="1">
      <alignment vertical="center"/>
    </xf>
    <xf numFmtId="0" fontId="19" fillId="0" borderId="0" xfId="1" applyFont="1"/>
    <xf numFmtId="0" fontId="11" fillId="0" borderId="12" xfId="2" applyFont="1" applyBorder="1" applyAlignment="1">
      <alignment vertical="top"/>
    </xf>
    <xf numFmtId="0" fontId="11" fillId="0" borderId="12" xfId="1" applyFont="1" applyBorder="1" applyAlignment="1">
      <alignment horizontal="center"/>
    </xf>
    <xf numFmtId="0" fontId="19" fillId="0" borderId="12" xfId="1" applyFont="1" applyBorder="1" applyAlignment="1">
      <alignment horizontal="center"/>
    </xf>
    <xf numFmtId="0" fontId="19" fillId="0" borderId="1" xfId="1" applyFont="1" applyBorder="1" applyAlignment="1">
      <alignment horizontal="center"/>
    </xf>
    <xf numFmtId="0" fontId="19" fillId="0" borderId="32" xfId="1" applyFont="1" applyBorder="1" applyAlignment="1">
      <alignment horizontal="center"/>
    </xf>
    <xf numFmtId="0" fontId="19" fillId="0" borderId="0" xfId="0" applyFont="1"/>
    <xf numFmtId="0" fontId="4" fillId="0" borderId="3" xfId="5" applyBorder="1" applyAlignment="1">
      <alignment horizontal="right" vertical="center"/>
    </xf>
    <xf numFmtId="0" fontId="4" fillId="0" borderId="37" xfId="5" applyBorder="1" applyAlignment="1">
      <alignment horizontal="right" vertical="center"/>
    </xf>
    <xf numFmtId="0" fontId="0" fillId="0" borderId="3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10" fillId="3" borderId="2" xfId="0" applyFont="1" applyFill="1" applyBorder="1" applyAlignment="1">
      <alignment horizontal="left"/>
    </xf>
    <xf numFmtId="0" fontId="4" fillId="0" borderId="59" xfId="5" applyBorder="1" applyAlignment="1">
      <alignment vertical="top"/>
    </xf>
    <xf numFmtId="0" fontId="0" fillId="0" borderId="32" xfId="1" applyFont="1" applyBorder="1" applyAlignment="1">
      <alignment horizontal="center"/>
    </xf>
    <xf numFmtId="0" fontId="5" fillId="4" borderId="60" xfId="3" applyFont="1" applyFill="1" applyBorder="1" applyAlignment="1">
      <alignment horizontal="center" vertical="center"/>
    </xf>
    <xf numFmtId="0" fontId="6" fillId="5" borderId="61" xfId="3" applyFont="1" applyFill="1" applyBorder="1" applyAlignment="1" applyProtection="1">
      <alignment horizontal="center" vertical="center"/>
      <protection locked="0"/>
    </xf>
    <xf numFmtId="0" fontId="7" fillId="4" borderId="62" xfId="3" applyFont="1" applyFill="1" applyBorder="1" applyAlignment="1">
      <alignment horizontal="center" vertical="center"/>
    </xf>
    <xf numFmtId="0" fontId="3" fillId="6" borderId="9" xfId="4" applyFont="1" applyFill="1" applyBorder="1" applyAlignment="1">
      <alignment horizontal="center" vertical="center"/>
    </xf>
    <xf numFmtId="0" fontId="1" fillId="0" borderId="10" xfId="1" applyBorder="1"/>
    <xf numFmtId="0" fontId="0" fillId="0" borderId="11" xfId="1" applyFont="1" applyBorder="1"/>
    <xf numFmtId="0" fontId="1" fillId="0" borderId="12" xfId="1" applyBorder="1"/>
    <xf numFmtId="0" fontId="2" fillId="0" borderId="3" xfId="1" applyFont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14" xfId="1" applyBorder="1"/>
    <xf numFmtId="0" fontId="0" fillId="0" borderId="15" xfId="1" applyFont="1" applyBorder="1"/>
    <xf numFmtId="0" fontId="1" fillId="0" borderId="1" xfId="1" applyBorder="1"/>
    <xf numFmtId="0" fontId="1" fillId="0" borderId="18" xfId="1" applyBorder="1"/>
    <xf numFmtId="0" fontId="1" fillId="0" borderId="22" xfId="1" applyBorder="1"/>
    <xf numFmtId="0" fontId="1" fillId="0" borderId="55" xfId="1" applyBorder="1"/>
    <xf numFmtId="0" fontId="1" fillId="0" borderId="32" xfId="1" applyBorder="1"/>
    <xf numFmtId="0" fontId="0" fillId="0" borderId="31" xfId="1" applyFont="1" applyBorder="1"/>
    <xf numFmtId="0" fontId="1" fillId="0" borderId="37" xfId="1" applyBorder="1"/>
    <xf numFmtId="168" fontId="18" fillId="8" borderId="7" xfId="5" applyNumberFormat="1" applyFont="1" applyFill="1" applyBorder="1" applyAlignment="1">
      <alignment vertical="top"/>
    </xf>
    <xf numFmtId="168" fontId="4" fillId="8" borderId="7" xfId="5" applyNumberFormat="1" applyFill="1" applyBorder="1" applyAlignment="1">
      <alignment vertical="center"/>
    </xf>
    <xf numFmtId="168" fontId="4" fillId="8" borderId="24" xfId="5" applyNumberFormat="1" applyFill="1" applyBorder="1" applyAlignment="1">
      <alignment vertical="center"/>
    </xf>
    <xf numFmtId="168" fontId="18" fillId="8" borderId="24" xfId="5" applyNumberFormat="1" applyFont="1" applyFill="1" applyBorder="1" applyAlignment="1">
      <alignment horizontal="center" vertical="center"/>
    </xf>
    <xf numFmtId="168" fontId="18" fillId="8" borderId="24" xfId="5" applyNumberFormat="1" applyFont="1" applyFill="1" applyBorder="1" applyAlignment="1">
      <alignment horizontal="left" vertical="center"/>
    </xf>
    <xf numFmtId="168" fontId="4" fillId="8" borderId="23" xfId="5" applyNumberFormat="1" applyFill="1" applyBorder="1" applyAlignment="1">
      <alignment vertical="center"/>
    </xf>
    <xf numFmtId="168" fontId="4" fillId="8" borderId="41" xfId="5" applyNumberFormat="1" applyFill="1" applyBorder="1" applyAlignment="1">
      <alignment vertical="center"/>
    </xf>
    <xf numFmtId="168" fontId="4" fillId="8" borderId="40" xfId="5" applyNumberFormat="1" applyFill="1" applyBorder="1" applyAlignment="1">
      <alignment vertical="center"/>
    </xf>
    <xf numFmtId="168" fontId="18" fillId="8" borderId="7" xfId="5" applyNumberFormat="1" applyFont="1" applyFill="1" applyBorder="1" applyAlignment="1">
      <alignment vertical="center"/>
    </xf>
    <xf numFmtId="168" fontId="18" fillId="8" borderId="16" xfId="5" applyNumberFormat="1" applyFont="1" applyFill="1" applyBorder="1" applyAlignment="1">
      <alignment horizontal="center" vertical="top"/>
    </xf>
    <xf numFmtId="0" fontId="30" fillId="3" borderId="2" xfId="0" applyFont="1" applyFill="1" applyBorder="1" applyAlignment="1">
      <alignment horizontal="center"/>
    </xf>
    <xf numFmtId="0" fontId="2" fillId="10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right"/>
    </xf>
    <xf numFmtId="0" fontId="2" fillId="8" borderId="23" xfId="0" applyFont="1" applyFill="1" applyBorder="1" applyAlignment="1">
      <alignment horizontal="center"/>
    </xf>
    <xf numFmtId="166" fontId="19" fillId="11" borderId="0" xfId="5" applyNumberFormat="1" applyFont="1" applyFill="1" applyAlignment="1">
      <alignment horizontal="left" vertical="top"/>
    </xf>
    <xf numFmtId="49" fontId="31" fillId="11" borderId="0" xfId="5" applyNumberFormat="1" applyFont="1" applyFill="1" applyAlignment="1">
      <alignment horizontal="left" vertical="top" wrapText="1"/>
    </xf>
    <xf numFmtId="0" fontId="19" fillId="8" borderId="23" xfId="0" applyFont="1" applyFill="1" applyBorder="1" applyAlignment="1">
      <alignment horizontal="center"/>
    </xf>
    <xf numFmtId="49" fontId="31" fillId="2" borderId="0" xfId="5" applyNumberFormat="1" applyFont="1" applyFill="1" applyAlignment="1">
      <alignment horizontal="left" vertical="top" wrapText="1"/>
    </xf>
    <xf numFmtId="166" fontId="32" fillId="11" borderId="0" xfId="5" applyNumberFormat="1" applyFont="1" applyFill="1" applyAlignment="1">
      <alignment horizontal="left" vertical="top"/>
    </xf>
    <xf numFmtId="0" fontId="2" fillId="10" borderId="1" xfId="1" applyFont="1" applyFill="1" applyBorder="1" applyAlignment="1">
      <alignment horizontal="right"/>
    </xf>
    <xf numFmtId="0" fontId="2" fillId="2" borderId="65" xfId="1" applyFont="1" applyFill="1" applyBorder="1" applyAlignment="1">
      <alignment horizontal="center"/>
    </xf>
    <xf numFmtId="0" fontId="2" fillId="10" borderId="66" xfId="1" applyFont="1" applyFill="1" applyBorder="1" applyAlignment="1">
      <alignment horizontal="right"/>
    </xf>
    <xf numFmtId="0" fontId="33" fillId="12" borderId="24" xfId="0" applyFont="1" applyFill="1" applyBorder="1" applyAlignment="1">
      <alignment horizontal="left"/>
    </xf>
    <xf numFmtId="0" fontId="29" fillId="13" borderId="0" xfId="0" applyFont="1" applyFill="1" applyAlignment="1">
      <alignment horizontal="center" vertical="center" wrapText="1"/>
    </xf>
    <xf numFmtId="168" fontId="4" fillId="13" borderId="0" xfId="5" applyNumberFormat="1" applyFill="1" applyAlignment="1">
      <alignment vertical="top"/>
    </xf>
    <xf numFmtId="0" fontId="12" fillId="13" borderId="0" xfId="0" applyFont="1" applyFill="1" applyAlignment="1">
      <alignment horizontal="center" wrapText="1"/>
    </xf>
    <xf numFmtId="0" fontId="5" fillId="13" borderId="0" xfId="3" applyFont="1" applyFill="1" applyAlignment="1">
      <alignment horizontal="center" vertical="center"/>
    </xf>
    <xf numFmtId="0" fontId="0" fillId="13" borderId="0" xfId="0" applyFill="1" applyAlignment="1">
      <alignment horizontal="center" vertical="center" wrapText="1"/>
    </xf>
    <xf numFmtId="0" fontId="2" fillId="14" borderId="1" xfId="1" applyFont="1" applyFill="1" applyBorder="1" applyAlignment="1">
      <alignment horizontal="center" vertical="center"/>
    </xf>
    <xf numFmtId="0" fontId="2" fillId="14" borderId="1" xfId="1" applyFont="1" applyFill="1" applyBorder="1" applyAlignment="1">
      <alignment horizontal="center"/>
    </xf>
    <xf numFmtId="167" fontId="2" fillId="7" borderId="1" xfId="2" applyNumberFormat="1" applyFont="1" applyFill="1" applyBorder="1" applyAlignment="1">
      <alignment horizontal="center" vertical="top"/>
    </xf>
    <xf numFmtId="0" fontId="10" fillId="3" borderId="32" xfId="0" applyFont="1" applyFill="1" applyBorder="1" applyAlignment="1">
      <alignment horizontal="center"/>
    </xf>
    <xf numFmtId="0" fontId="1" fillId="0" borderId="0" xfId="1" applyAlignment="1">
      <alignment vertical="center"/>
    </xf>
    <xf numFmtId="0" fontId="2" fillId="0" borderId="0" xfId="1" applyFont="1" applyAlignment="1">
      <alignment horizontal="left" vertical="center"/>
    </xf>
    <xf numFmtId="164" fontId="2" fillId="7" borderId="16" xfId="2" applyNumberFormat="1" applyFont="1" applyFill="1" applyBorder="1" applyAlignment="1">
      <alignment horizontal="center" vertical="top" wrapText="1"/>
    </xf>
    <xf numFmtId="0" fontId="0" fillId="0" borderId="34" xfId="0" applyBorder="1" applyAlignment="1">
      <alignment horizontal="center" vertical="top" wrapText="1"/>
    </xf>
    <xf numFmtId="0" fontId="12" fillId="8" borderId="2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50" xfId="0" applyBorder="1" applyAlignment="1">
      <alignment horizontal="center" wrapText="1"/>
    </xf>
    <xf numFmtId="49" fontId="17" fillId="2" borderId="7" xfId="0" applyNumberFormat="1" applyFont="1" applyFill="1" applyBorder="1" applyAlignment="1">
      <alignment horizontal="center"/>
    </xf>
    <xf numFmtId="0" fontId="24" fillId="0" borderId="23" xfId="0" applyFont="1" applyBorder="1" applyAlignment="1">
      <alignment horizontal="center"/>
    </xf>
    <xf numFmtId="0" fontId="2" fillId="8" borderId="7" xfId="0" applyFont="1" applyFill="1" applyBorder="1" applyAlignment="1">
      <alignment horizontal="center" wrapText="1"/>
    </xf>
    <xf numFmtId="0" fontId="2" fillId="8" borderId="23" xfId="0" applyFont="1" applyFill="1" applyBorder="1" applyAlignment="1">
      <alignment horizontal="center" wrapText="1"/>
    </xf>
    <xf numFmtId="0" fontId="12" fillId="8" borderId="7" xfId="0" applyFont="1" applyFill="1" applyBorder="1" applyAlignment="1">
      <alignment horizontal="center" wrapText="1"/>
    </xf>
    <xf numFmtId="0" fontId="12" fillId="8" borderId="23" xfId="0" applyFont="1" applyFill="1" applyBorder="1" applyAlignment="1">
      <alignment horizontal="center" wrapText="1"/>
    </xf>
    <xf numFmtId="167" fontId="13" fillId="2" borderId="7" xfId="3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wrapText="1"/>
    </xf>
    <xf numFmtId="0" fontId="6" fillId="2" borderId="7" xfId="5" applyFont="1" applyFill="1" applyBorder="1" applyAlignment="1">
      <alignment horizontal="center" vertical="top"/>
    </xf>
    <xf numFmtId="0" fontId="2" fillId="0" borderId="2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4" fillId="2" borderId="7" xfId="5" applyFill="1" applyBorder="1" applyAlignment="1">
      <alignment horizontal="center" vertical="top" wrapText="1"/>
    </xf>
    <xf numFmtId="0" fontId="0" fillId="0" borderId="24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4" fillId="2" borderId="7" xfId="5" applyFill="1" applyBorder="1" applyAlignment="1">
      <alignment horizontal="center" vertical="top"/>
    </xf>
    <xf numFmtId="0" fontId="0" fillId="0" borderId="24" xfId="0" applyBorder="1" applyAlignment="1">
      <alignment horizontal="center"/>
    </xf>
    <xf numFmtId="0" fontId="0" fillId="0" borderId="23" xfId="0" applyBorder="1" applyAlignment="1">
      <alignment horizontal="center"/>
    </xf>
    <xf numFmtId="168" fontId="28" fillId="8" borderId="64" xfId="5" applyNumberFormat="1" applyFont="1" applyFill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 wrapText="1"/>
    </xf>
    <xf numFmtId="0" fontId="15" fillId="0" borderId="57" xfId="6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50" xfId="0" applyBorder="1" applyAlignment="1">
      <alignment vertical="center" wrapText="1"/>
    </xf>
    <xf numFmtId="0" fontId="24" fillId="0" borderId="23" xfId="0" applyFont="1" applyBorder="1" applyAlignment="1">
      <alignment wrapText="1"/>
    </xf>
    <xf numFmtId="0" fontId="24" fillId="0" borderId="24" xfId="0" applyFont="1" applyBorder="1" applyAlignment="1">
      <alignment wrapText="1"/>
    </xf>
    <xf numFmtId="0" fontId="0" fillId="0" borderId="24" xfId="0" applyBorder="1" applyAlignment="1">
      <alignment wrapText="1"/>
    </xf>
    <xf numFmtId="0" fontId="0" fillId="0" borderId="0" xfId="0" applyAlignment="1">
      <alignment wrapText="1"/>
    </xf>
    <xf numFmtId="0" fontId="0" fillId="0" borderId="50" xfId="0" applyBorder="1" applyAlignment="1">
      <alignment wrapText="1"/>
    </xf>
    <xf numFmtId="0" fontId="3" fillId="2" borderId="7" xfId="4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2" fillId="8" borderId="24" xfId="0" applyFont="1" applyFill="1" applyBorder="1" applyAlignment="1">
      <alignment horizontal="center" wrapText="1"/>
    </xf>
    <xf numFmtId="0" fontId="12" fillId="8" borderId="16" xfId="0" applyFont="1" applyFill="1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15" fillId="0" borderId="58" xfId="6" applyBorder="1" applyAlignment="1" applyProtection="1">
      <alignment horizontal="center" vertical="center" wrapText="1"/>
    </xf>
    <xf numFmtId="0" fontId="0" fillId="0" borderId="24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5" fillId="0" borderId="63" xfId="6" applyBorder="1" applyAlignment="1" applyProtection="1">
      <alignment horizontal="center"/>
    </xf>
    <xf numFmtId="0" fontId="0" fillId="0" borderId="35" xfId="0" applyBorder="1"/>
    <xf numFmtId="0" fontId="0" fillId="0" borderId="34" xfId="0" applyBorder="1"/>
    <xf numFmtId="0" fontId="12" fillId="8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8" fontId="4" fillId="15" borderId="24" xfId="5" applyNumberFormat="1" applyFill="1" applyBorder="1" applyAlignment="1">
      <alignment vertical="center"/>
    </xf>
    <xf numFmtId="168" fontId="4" fillId="15" borderId="39" xfId="5" applyNumberFormat="1" applyFill="1" applyBorder="1" applyAlignment="1">
      <alignment vertical="center"/>
    </xf>
    <xf numFmtId="168" fontId="4" fillId="15" borderId="67" xfId="5" applyNumberFormat="1" applyFill="1" applyBorder="1" applyAlignment="1">
      <alignment horizontal="right" vertical="center"/>
    </xf>
    <xf numFmtId="0" fontId="19" fillId="15" borderId="2" xfId="0" applyFont="1" applyFill="1" applyBorder="1" applyAlignment="1">
      <alignment horizontal="center" vertical="center"/>
    </xf>
    <xf numFmtId="0" fontId="0" fillId="1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166" fontId="19" fillId="16" borderId="68" xfId="5" applyNumberFormat="1" applyFont="1" applyFill="1" applyBorder="1" applyAlignment="1">
      <alignment horizontal="left" vertical="top"/>
    </xf>
    <xf numFmtId="0" fontId="0" fillId="1" borderId="69" xfId="0" applyFill="1" applyBorder="1" applyAlignment="1">
      <alignment vertical="center"/>
    </xf>
    <xf numFmtId="0" fontId="0" fillId="1" borderId="70" xfId="0" applyFill="1" applyBorder="1"/>
    <xf numFmtId="49" fontId="31" fillId="16" borderId="71" xfId="5" applyNumberFormat="1" applyFont="1" applyFill="1" applyBorder="1" applyAlignment="1">
      <alignment horizontal="left" vertical="top" wrapText="1"/>
    </xf>
    <xf numFmtId="0" fontId="0" fillId="1" borderId="0" xfId="0" applyFill="1" applyAlignment="1">
      <alignment vertical="center"/>
    </xf>
    <xf numFmtId="0" fontId="0" fillId="1" borderId="72" xfId="0" applyFill="1" applyBorder="1"/>
    <xf numFmtId="0" fontId="7" fillId="11" borderId="6" xfId="3" applyFont="1" applyFill="1" applyBorder="1" applyAlignment="1">
      <alignment horizontal="center" vertical="center"/>
    </xf>
    <xf numFmtId="0" fontId="34" fillId="11" borderId="5" xfId="3" applyFont="1" applyFill="1" applyBorder="1" applyAlignment="1" applyProtection="1">
      <alignment horizontal="center" vertical="center"/>
      <protection locked="0"/>
    </xf>
    <xf numFmtId="0" fontId="6" fillId="11" borderId="5" xfId="3" applyFont="1" applyFill="1" applyBorder="1" applyAlignment="1" applyProtection="1">
      <alignment horizontal="center" vertical="center"/>
      <protection locked="0"/>
    </xf>
    <xf numFmtId="0" fontId="35" fillId="11" borderId="6" xfId="3" applyFont="1" applyFill="1" applyBorder="1" applyAlignment="1">
      <alignment horizontal="center" vertical="center"/>
    </xf>
    <xf numFmtId="0" fontId="30" fillId="17" borderId="73" xfId="0" applyFont="1" applyFill="1" applyBorder="1" applyAlignment="1">
      <alignment horizontal="center"/>
    </xf>
    <xf numFmtId="0" fontId="0" fillId="1" borderId="74" xfId="0" applyFill="1" applyBorder="1"/>
    <xf numFmtId="0" fontId="0" fillId="1" borderId="75" xfId="0" applyFill="1" applyBorder="1"/>
    <xf numFmtId="0" fontId="19" fillId="8" borderId="34" xfId="0" applyFont="1" applyFill="1" applyBorder="1" applyAlignment="1">
      <alignment horizontal="center"/>
    </xf>
    <xf numFmtId="0" fontId="2" fillId="8" borderId="34" xfId="0" applyFont="1" applyFill="1" applyBorder="1" applyAlignment="1">
      <alignment horizontal="center"/>
    </xf>
    <xf numFmtId="49" fontId="36" fillId="9" borderId="2" xfId="5" applyNumberFormat="1" applyFont="1" applyFill="1" applyBorder="1" applyAlignment="1">
      <alignment horizontal="center" vertical="top" wrapText="1"/>
    </xf>
    <xf numFmtId="0" fontId="0" fillId="0" borderId="15" xfId="1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9" fillId="8" borderId="44" xfId="0" applyFont="1" applyFill="1" applyBorder="1" applyAlignment="1">
      <alignment horizontal="center"/>
    </xf>
    <xf numFmtId="0" fontId="2" fillId="8" borderId="44" xfId="0" applyFont="1" applyFill="1" applyBorder="1" applyAlignment="1">
      <alignment horizontal="center"/>
    </xf>
    <xf numFmtId="164" fontId="2" fillId="7" borderId="1" xfId="2" applyNumberFormat="1" applyFont="1" applyFill="1" applyBorder="1" applyAlignment="1">
      <alignment horizontal="center"/>
    </xf>
    <xf numFmtId="164" fontId="2" fillId="7" borderId="15" xfId="2" applyNumberFormat="1" applyFont="1" applyFill="1" applyBorder="1" applyAlignment="1">
      <alignment horizontal="center"/>
    </xf>
  </cellXfs>
  <cellStyles count="7">
    <cellStyle name="Hyperlink" xfId="6" builtinId="8"/>
    <cellStyle name="Standaard" xfId="0" builtinId="0"/>
    <cellStyle name="Standaard 15 3" xfId="1" xr:uid="{8F2891BD-F91C-4A6B-9E62-ACF3436BC0BC}"/>
    <cellStyle name="Standaard 19" xfId="5" xr:uid="{0F99EF99-A068-4760-8160-AD7BC2702B1F}"/>
    <cellStyle name="Standaard 2 2" xfId="3" xr:uid="{E6646779-D095-45F4-A470-20322A8AF8EE}"/>
    <cellStyle name="Standaard 2 3" xfId="2" xr:uid="{37DF5350-3540-4066-89E8-FF660E53BA48}"/>
    <cellStyle name="Standaard 2 3 3 2 2" xfId="4" xr:uid="{9121CBC3-976B-4816-8358-52663F3C5B43}"/>
  </cellStyles>
  <dxfs count="225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0" tint="-0.14996795556505021"/>
      </font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2819400</xdr:colOff>
      <xdr:row>1</xdr:row>
      <xdr:rowOff>76200</xdr:rowOff>
    </xdr:from>
    <xdr:ext cx="375371" cy="161925"/>
    <xdr:pic>
      <xdr:nvPicPr>
        <xdr:cNvPr id="8" name="Afbeelding 7">
          <a:extLst>
            <a:ext uri="{FF2B5EF4-FFF2-40B4-BE49-F238E27FC236}">
              <a16:creationId xmlns:a16="http://schemas.microsoft.com/office/drawing/2014/main" id="{3E5EB35A-636C-41A6-A28A-CF752E464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63075" y="266700"/>
          <a:ext cx="375371" cy="161925"/>
        </a:xfrm>
        <a:prstGeom prst="rect">
          <a:avLst/>
        </a:prstGeom>
      </xdr:spPr>
    </xdr:pic>
    <xdr:clientData/>
  </xdr:oneCellAnchor>
  <xdr:oneCellAnchor>
    <xdr:from>
      <xdr:col>9</xdr:col>
      <xdr:colOff>2819400</xdr:colOff>
      <xdr:row>1</xdr:row>
      <xdr:rowOff>76200</xdr:rowOff>
    </xdr:from>
    <xdr:ext cx="375371" cy="161925"/>
    <xdr:pic>
      <xdr:nvPicPr>
        <xdr:cNvPr id="2" name="Afbeelding 1">
          <a:extLst>
            <a:ext uri="{FF2B5EF4-FFF2-40B4-BE49-F238E27FC236}">
              <a16:creationId xmlns:a16="http://schemas.microsoft.com/office/drawing/2014/main" id="{7ED97073-6EA6-4761-91B2-34144FB7F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72600" y="266700"/>
          <a:ext cx="375371" cy="1619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</xdr:row>
      <xdr:rowOff>17930</xdr:rowOff>
    </xdr:from>
    <xdr:ext cx="378402" cy="163232"/>
    <xdr:pic>
      <xdr:nvPicPr>
        <xdr:cNvPr id="2" name="Afbeelding 1">
          <a:extLst>
            <a:ext uri="{FF2B5EF4-FFF2-40B4-BE49-F238E27FC236}">
              <a16:creationId xmlns:a16="http://schemas.microsoft.com/office/drawing/2014/main" id="{A049874D-8BAE-4FD8-A191-E888F65DC0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5600" y="200810"/>
          <a:ext cx="378402" cy="16323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2838450</xdr:colOff>
      <xdr:row>1</xdr:row>
      <xdr:rowOff>57150</xdr:rowOff>
    </xdr:from>
    <xdr:ext cx="375371" cy="161925"/>
    <xdr:pic>
      <xdr:nvPicPr>
        <xdr:cNvPr id="15" name="Afbeelding 14">
          <a:extLst>
            <a:ext uri="{FF2B5EF4-FFF2-40B4-BE49-F238E27FC236}">
              <a16:creationId xmlns:a16="http://schemas.microsoft.com/office/drawing/2014/main" id="{30493B96-3678-4225-A611-839790E90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77425" y="247650"/>
          <a:ext cx="375371" cy="161925"/>
        </a:xfrm>
        <a:prstGeom prst="rect">
          <a:avLst/>
        </a:prstGeom>
      </xdr:spPr>
    </xdr:pic>
    <xdr:clientData/>
  </xdr:oneCellAnchor>
  <xdr:oneCellAnchor>
    <xdr:from>
      <xdr:col>9</xdr:col>
      <xdr:colOff>2838450</xdr:colOff>
      <xdr:row>1</xdr:row>
      <xdr:rowOff>57150</xdr:rowOff>
    </xdr:from>
    <xdr:ext cx="375371" cy="161925"/>
    <xdr:pic>
      <xdr:nvPicPr>
        <xdr:cNvPr id="2" name="Afbeelding 1">
          <a:extLst>
            <a:ext uri="{FF2B5EF4-FFF2-40B4-BE49-F238E27FC236}">
              <a16:creationId xmlns:a16="http://schemas.microsoft.com/office/drawing/2014/main" id="{5CFED95E-0E99-4374-9757-F88FA57CC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86950" y="247650"/>
          <a:ext cx="375371" cy="161925"/>
        </a:xfrm>
        <a:prstGeom prst="rect">
          <a:avLst/>
        </a:prstGeom>
      </xdr:spPr>
    </xdr:pic>
    <xdr:clientData/>
  </xdr:oneCellAnchor>
  <xdr:oneCellAnchor>
    <xdr:from>
      <xdr:col>9</xdr:col>
      <xdr:colOff>2838450</xdr:colOff>
      <xdr:row>1</xdr:row>
      <xdr:rowOff>57150</xdr:rowOff>
    </xdr:from>
    <xdr:ext cx="375371" cy="161925"/>
    <xdr:pic>
      <xdr:nvPicPr>
        <xdr:cNvPr id="3" name="Afbeelding 2">
          <a:extLst>
            <a:ext uri="{FF2B5EF4-FFF2-40B4-BE49-F238E27FC236}">
              <a16:creationId xmlns:a16="http://schemas.microsoft.com/office/drawing/2014/main" id="{F919CDE7-BEB0-407D-B56E-2FFEE0D05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86950" y="247650"/>
          <a:ext cx="375371" cy="16192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809625</xdr:colOff>
      <xdr:row>70</xdr:row>
      <xdr:rowOff>19050</xdr:rowOff>
    </xdr:from>
    <xdr:ext cx="378402" cy="163232"/>
    <xdr:pic>
      <xdr:nvPicPr>
        <xdr:cNvPr id="5" name="Afbeelding 4">
          <a:extLst>
            <a:ext uri="{FF2B5EF4-FFF2-40B4-BE49-F238E27FC236}">
              <a16:creationId xmlns:a16="http://schemas.microsoft.com/office/drawing/2014/main" id="{5B7F4407-7D18-4CA5-87BF-7C7C51945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70505" y="1032510"/>
          <a:ext cx="378402" cy="163232"/>
        </a:xfrm>
        <a:prstGeom prst="rect">
          <a:avLst/>
        </a:prstGeom>
      </xdr:spPr>
    </xdr:pic>
    <xdr:clientData/>
  </xdr:oneCellAnchor>
  <xdr:oneCellAnchor>
    <xdr:from>
      <xdr:col>9</xdr:col>
      <xdr:colOff>3019425</xdr:colOff>
      <xdr:row>1</xdr:row>
      <xdr:rowOff>38100</xdr:rowOff>
    </xdr:from>
    <xdr:ext cx="375371" cy="161925"/>
    <xdr:pic>
      <xdr:nvPicPr>
        <xdr:cNvPr id="6" name="Afbeelding 5">
          <a:extLst>
            <a:ext uri="{FF2B5EF4-FFF2-40B4-BE49-F238E27FC236}">
              <a16:creationId xmlns:a16="http://schemas.microsoft.com/office/drawing/2014/main" id="{FC932285-DD25-4381-9C15-D0297F08D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58400" y="228600"/>
          <a:ext cx="375371" cy="161925"/>
        </a:xfrm>
        <a:prstGeom prst="rect">
          <a:avLst/>
        </a:prstGeom>
      </xdr:spPr>
    </xdr:pic>
    <xdr:clientData/>
  </xdr:oneCellAnchor>
  <xdr:oneCellAnchor>
    <xdr:from>
      <xdr:col>10</xdr:col>
      <xdr:colOff>809625</xdr:colOff>
      <xdr:row>70</xdr:row>
      <xdr:rowOff>19050</xdr:rowOff>
    </xdr:from>
    <xdr:ext cx="378402" cy="163232"/>
    <xdr:pic>
      <xdr:nvPicPr>
        <xdr:cNvPr id="2" name="Afbeelding 1">
          <a:extLst>
            <a:ext uri="{FF2B5EF4-FFF2-40B4-BE49-F238E27FC236}">
              <a16:creationId xmlns:a16="http://schemas.microsoft.com/office/drawing/2014/main" id="{4F33FA38-302E-4DA1-8ABD-B8C9B2D084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49125" y="14512290"/>
          <a:ext cx="378402" cy="16323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https://belgischepostzegelcatalogus.wordpress.com/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www.benl.ebay.be/sch/4742/i.html?_nkw=postzegels+fdc&amp;rt=nc&amp;Type=Eerste%2520dag%252Denvelop&amp;_dcat=4742" TargetMode="External"/><Relationship Id="rId1" Type="http://schemas.openxmlformats.org/officeDocument/2006/relationships/hyperlink" Target="https://www.lastdodo.nl/nl/areas/100601-belgie?cf%5B7855%5D=100407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belgischepostzegelcatalogusfds.wordpress.com/" TargetMode="External"/><Relationship Id="rId4" Type="http://schemas.openxmlformats.org/officeDocument/2006/relationships/hyperlink" Target="https://www.delcampe.net/nl/verzamelingen/search?categories%5B%5D=34353&amp;search_mode=all&amp;excluded_terms=&amp;term=2796&amp;payment_methods%5B%5D=delcampe_pay&amp;payment_methods%5B%5D=paypal&amp;payment_methods%5B%5D=check&amp;payment_methods%5B%5D=bank_transfer&amp;payment_methods%5B%5D=cash&amp;payment_methods%5B%5D=creditcard&amp;display_ongoing=ongoing&amp;display_state=ongoing&amp;started_days=&amp;started_hours=&amp;ended_hours=&amp;display_only=&amp;min_price=&amp;max_price=&amp;currency=all&amp;seller_localisation_continent=&amp;seller_localisation_country=&amp;seller_localisation_choice=world&amp;view=gallery&amp;order=title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13ABA-7637-49BF-8F31-77266F343D2A}">
  <dimension ref="A1:AE402"/>
  <sheetViews>
    <sheetView showZeros="0" zoomScale="80" zoomScaleNormal="80" workbookViewId="0">
      <pane ySplit="2" topLeftCell="A3" activePane="bottomLeft" state="frozen"/>
      <selection pane="bottomLeft" activeCell="I8" sqref="I8"/>
    </sheetView>
  </sheetViews>
  <sheetFormatPr defaultColWidth="8.88671875" defaultRowHeight="14.4" x14ac:dyDescent="0.3"/>
  <cols>
    <col min="1" max="1" width="6.6640625" style="7" customWidth="1"/>
    <col min="2" max="2" width="5.109375" style="7" customWidth="1"/>
    <col min="3" max="3" width="4.21875" style="7" customWidth="1"/>
    <col min="4" max="4" width="5.109375" style="7" customWidth="1"/>
    <col min="5" max="5" width="7" style="7" customWidth="1"/>
    <col min="6" max="6" width="25.5546875" style="1" customWidth="1"/>
    <col min="7" max="7" width="12.109375" style="6" customWidth="1"/>
    <col min="8" max="8" width="11" style="5" customWidth="1"/>
    <col min="9" max="9" width="18.77734375" style="4" customWidth="1"/>
    <col min="10" max="10" width="68.77734375" style="1" customWidth="1"/>
    <col min="11" max="11" width="8" style="1" customWidth="1"/>
    <col min="12" max="12" width="4.6640625" style="1" customWidth="1"/>
    <col min="13" max="13" width="8.88671875" style="1" customWidth="1"/>
    <col min="14" max="14" width="5.33203125" style="1" customWidth="1"/>
    <col min="15" max="15" width="6.33203125" style="313" customWidth="1"/>
    <col min="16" max="16" width="6.6640625" style="314" customWidth="1"/>
    <col min="17" max="17" width="7.33203125" style="314" customWidth="1"/>
    <col min="18" max="18" width="4.6640625" style="3" customWidth="1"/>
    <col min="19" max="19" width="5.5546875" style="3" customWidth="1"/>
    <col min="20" max="21" width="5.44140625" style="3" customWidth="1"/>
    <col min="22" max="22" width="5.5546875" style="3" customWidth="1"/>
    <col min="23" max="23" width="1.6640625" style="3" customWidth="1"/>
    <col min="24" max="24" width="4" style="3" customWidth="1"/>
    <col min="25" max="25" width="5.44140625" style="3" customWidth="1"/>
    <col min="26" max="26" width="3.88671875" style="2" customWidth="1"/>
    <col min="27" max="27" width="5.33203125" style="2" customWidth="1"/>
    <col min="28" max="28" width="8.21875" customWidth="1"/>
    <col min="29" max="29" width="2.6640625" style="1" customWidth="1"/>
    <col min="30" max="30" width="10" style="1" bestFit="1" customWidth="1"/>
    <col min="31" max="16384" width="8.88671875" style="1"/>
  </cols>
  <sheetData>
    <row r="1" spans="1:31" ht="15" thickBot="1" x14ac:dyDescent="0.35">
      <c r="Y1" s="115"/>
      <c r="Z1" s="115"/>
      <c r="AA1" s="115"/>
      <c r="AB1" s="115"/>
      <c r="AC1" s="115"/>
      <c r="AD1" s="115"/>
    </row>
    <row r="2" spans="1:31" s="115" customFormat="1" ht="22.2" customHeight="1" thickTop="1" thickBot="1" x14ac:dyDescent="0.35">
      <c r="A2" s="289" t="s">
        <v>2786</v>
      </c>
      <c r="B2" s="282"/>
      <c r="C2" s="283"/>
      <c r="D2" s="283"/>
      <c r="E2" s="283"/>
      <c r="F2" s="283"/>
      <c r="G2" s="283"/>
      <c r="H2" s="283"/>
      <c r="I2" s="284"/>
      <c r="J2" s="285" t="s">
        <v>2842</v>
      </c>
      <c r="K2" s="285"/>
      <c r="L2" s="285"/>
      <c r="M2" s="283"/>
      <c r="N2" s="286"/>
      <c r="O2" s="287"/>
      <c r="P2" s="287"/>
      <c r="Q2" s="288"/>
      <c r="R2" s="337" t="s">
        <v>2841</v>
      </c>
      <c r="S2" s="338"/>
      <c r="T2" s="338"/>
      <c r="U2" s="338"/>
      <c r="V2" s="339"/>
      <c r="W2" s="304"/>
      <c r="X2" s="3"/>
    </row>
    <row r="3" spans="1:31" ht="15.6" customHeight="1" thickTop="1" thickBot="1" x14ac:dyDescent="0.35">
      <c r="A3" s="281" t="s">
        <v>2876</v>
      </c>
      <c r="B3" s="81"/>
      <c r="C3" s="76"/>
      <c r="D3" s="76"/>
      <c r="E3" s="80"/>
      <c r="F3" s="76"/>
      <c r="G3" s="76"/>
      <c r="H3" s="76"/>
      <c r="I3" s="79"/>
      <c r="J3" s="78" t="s">
        <v>2843</v>
      </c>
      <c r="K3" s="202"/>
      <c r="L3" s="77"/>
      <c r="M3" s="76"/>
      <c r="N3" s="75"/>
      <c r="O3" s="76"/>
      <c r="P3" s="363"/>
      <c r="Q3" s="363"/>
      <c r="R3" s="364"/>
      <c r="S3" s="365" t="s">
        <v>2956</v>
      </c>
      <c r="T3" s="366" t="s">
        <v>13</v>
      </c>
      <c r="U3" s="367" t="s">
        <v>2957</v>
      </c>
      <c r="V3" s="368" t="s">
        <v>13</v>
      </c>
      <c r="W3" s="304"/>
      <c r="X3" s="369" t="s">
        <v>2891</v>
      </c>
      <c r="Y3" s="370" t="s">
        <v>2958</v>
      </c>
      <c r="Z3" s="370"/>
      <c r="AA3" s="371"/>
      <c r="AB3" s="115"/>
      <c r="AC3" s="115"/>
      <c r="AD3" s="115"/>
      <c r="AE3" s="70"/>
    </row>
    <row r="4" spans="1:31" customFormat="1" ht="15" customHeight="1" thickTop="1" thickBot="1" x14ac:dyDescent="0.35">
      <c r="A4" s="69"/>
      <c r="B4" s="68"/>
      <c r="C4" s="67"/>
      <c r="D4" s="67"/>
      <c r="E4" s="67"/>
      <c r="F4" s="60"/>
      <c r="G4" s="315" t="s">
        <v>48</v>
      </c>
      <c r="H4" s="316"/>
      <c r="I4" s="64"/>
      <c r="J4" s="63" t="s">
        <v>82</v>
      </c>
      <c r="K4" s="62" t="s">
        <v>81</v>
      </c>
      <c r="L4" s="61"/>
      <c r="M4" s="61"/>
      <c r="N4" s="61"/>
      <c r="O4" s="352" t="s">
        <v>80</v>
      </c>
      <c r="P4" s="353"/>
      <c r="Q4" s="354"/>
      <c r="R4" s="60"/>
      <c r="S4" s="322" t="s">
        <v>79</v>
      </c>
      <c r="T4" s="323"/>
      <c r="U4" s="324" t="s">
        <v>17</v>
      </c>
      <c r="V4" s="325"/>
      <c r="W4" s="305"/>
      <c r="X4" s="372" t="s">
        <v>2895</v>
      </c>
      <c r="Y4" s="373" t="s">
        <v>2959</v>
      </c>
      <c r="Z4" s="373"/>
      <c r="AA4" s="374"/>
      <c r="AB4" s="115"/>
      <c r="AC4" s="115"/>
      <c r="AD4" s="115"/>
    </row>
    <row r="5" spans="1:31" customFormat="1" ht="16.8" customHeight="1" thickBot="1" x14ac:dyDescent="0.4">
      <c r="A5" s="95" t="s">
        <v>50</v>
      </c>
      <c r="B5" s="59" t="s">
        <v>16</v>
      </c>
      <c r="C5" s="59" t="s">
        <v>9</v>
      </c>
      <c r="D5" s="59" t="s">
        <v>16</v>
      </c>
      <c r="E5" s="58" t="s">
        <v>78</v>
      </c>
      <c r="F5" s="57" t="s">
        <v>77</v>
      </c>
      <c r="G5" s="54" t="s">
        <v>76</v>
      </c>
      <c r="H5" s="54" t="s">
        <v>75</v>
      </c>
      <c r="I5" s="56" t="s">
        <v>74</v>
      </c>
      <c r="J5" s="55" t="s">
        <v>49</v>
      </c>
      <c r="K5" s="326" t="s">
        <v>15</v>
      </c>
      <c r="L5" s="327"/>
      <c r="M5" s="54" t="s">
        <v>48</v>
      </c>
      <c r="N5" s="53" t="s">
        <v>14</v>
      </c>
      <c r="O5" s="324" t="s">
        <v>73</v>
      </c>
      <c r="P5" s="351"/>
      <c r="Q5" s="325"/>
      <c r="R5" s="52" t="s">
        <v>13</v>
      </c>
      <c r="S5" s="375" t="str">
        <f>CONCATENATE(COUNTIF(S6:S30,"◄"),"◄")</f>
        <v>25◄</v>
      </c>
      <c r="T5" s="376">
        <f>SUM(T6:T30)</f>
        <v>0</v>
      </c>
      <c r="U5" s="377">
        <f>COUNT(U6:U30)</f>
        <v>0</v>
      </c>
      <c r="V5" s="378" t="str">
        <f>CONCATENATE(COUNTIF(V6:V34,"►"),"►")</f>
        <v>0►</v>
      </c>
      <c r="W5" s="306"/>
      <c r="X5" s="379" t="s">
        <v>2892</v>
      </c>
      <c r="Y5" s="380" t="s">
        <v>2960</v>
      </c>
      <c r="Z5" s="380"/>
      <c r="AA5" s="381"/>
      <c r="AD5" s="295" t="s">
        <v>2891</v>
      </c>
    </row>
    <row r="6" spans="1:31" ht="16.8" thickTop="1" thickBot="1" x14ac:dyDescent="0.35">
      <c r="A6" s="50">
        <v>1</v>
      </c>
      <c r="B6" s="49">
        <v>1</v>
      </c>
      <c r="C6" s="49" t="s">
        <v>9</v>
      </c>
      <c r="D6" s="49">
        <v>2</v>
      </c>
      <c r="E6" s="35">
        <v>1999</v>
      </c>
      <c r="F6" s="34" t="s">
        <v>47</v>
      </c>
      <c r="G6" s="48">
        <v>36183</v>
      </c>
      <c r="H6" s="47">
        <v>36185</v>
      </c>
      <c r="I6" s="21" t="s">
        <v>84</v>
      </c>
      <c r="J6" s="43" t="s">
        <v>72</v>
      </c>
      <c r="K6" s="40"/>
      <c r="L6" s="40"/>
      <c r="M6" s="46"/>
      <c r="N6" s="45"/>
      <c r="O6" s="117" t="s">
        <v>85</v>
      </c>
      <c r="P6" s="117" t="s">
        <v>12</v>
      </c>
      <c r="Q6" s="116" t="s">
        <v>86</v>
      </c>
      <c r="R6" s="14" t="str">
        <f t="shared" ref="R6:R30" si="0">IF(AND(S6="◄",V6="►"),"◄?►",IF(S6="◄","◄",IF(V6="►","►","")))</f>
        <v>◄</v>
      </c>
      <c r="S6" s="13" t="str">
        <f t="shared" ref="S6:S30" si="1">IF(T6&gt;0,"","◄")</f>
        <v>◄</v>
      </c>
      <c r="T6" s="12"/>
      <c r="U6" s="12"/>
      <c r="V6" s="11" t="str">
        <f t="shared" ref="V6:V30" si="2">IF(U6&gt;0,"►","")</f>
        <v/>
      </c>
      <c r="W6" s="307"/>
      <c r="X6" s="295" t="s">
        <v>2891</v>
      </c>
      <c r="Y6" s="297" t="s">
        <v>13</v>
      </c>
      <c r="Z6" s="296" t="s">
        <v>2895</v>
      </c>
      <c r="AA6" s="294" t="s">
        <v>13</v>
      </c>
      <c r="AD6" s="296" t="s">
        <v>2895</v>
      </c>
    </row>
    <row r="7" spans="1:31" ht="16.2" thickBot="1" x14ac:dyDescent="0.35">
      <c r="A7" s="10">
        <v>2</v>
      </c>
      <c r="B7" s="9">
        <v>3</v>
      </c>
      <c r="C7" s="9" t="s">
        <v>9</v>
      </c>
      <c r="D7" s="9">
        <v>4</v>
      </c>
      <c r="E7" s="35">
        <v>1999</v>
      </c>
      <c r="F7" s="34" t="s">
        <v>46</v>
      </c>
      <c r="G7" s="33">
        <v>36183</v>
      </c>
      <c r="H7" s="32">
        <v>36185</v>
      </c>
      <c r="I7" s="21" t="s">
        <v>87</v>
      </c>
      <c r="J7" s="43" t="s">
        <v>71</v>
      </c>
      <c r="K7" s="31"/>
      <c r="L7" s="31"/>
      <c r="M7" s="44"/>
      <c r="N7" s="41"/>
      <c r="O7" s="117" t="s">
        <v>88</v>
      </c>
      <c r="P7" s="117" t="s">
        <v>12</v>
      </c>
      <c r="Q7" s="116" t="s">
        <v>89</v>
      </c>
      <c r="R7" s="14" t="str">
        <f t="shared" si="0"/>
        <v>◄</v>
      </c>
      <c r="S7" s="13" t="str">
        <f t="shared" si="1"/>
        <v>◄</v>
      </c>
      <c r="T7" s="12"/>
      <c r="U7" s="12"/>
      <c r="V7" s="11" t="str">
        <f t="shared" si="2"/>
        <v/>
      </c>
      <c r="W7" s="307"/>
      <c r="X7" s="295" t="s">
        <v>2891</v>
      </c>
      <c r="Y7" s="297" t="s">
        <v>13</v>
      </c>
      <c r="Z7" s="296" t="s">
        <v>2895</v>
      </c>
      <c r="AA7" s="294" t="s">
        <v>13</v>
      </c>
    </row>
    <row r="8" spans="1:31" ht="16.2" thickBot="1" x14ac:dyDescent="0.35">
      <c r="A8" s="10">
        <v>3</v>
      </c>
      <c r="B8" s="9">
        <v>5</v>
      </c>
      <c r="C8" s="9" t="s">
        <v>9</v>
      </c>
      <c r="D8" s="9">
        <v>6</v>
      </c>
      <c r="E8" s="35">
        <v>1999</v>
      </c>
      <c r="F8" s="34" t="s">
        <v>45</v>
      </c>
      <c r="G8" s="33">
        <v>36211</v>
      </c>
      <c r="H8" s="32">
        <v>36213</v>
      </c>
      <c r="I8" s="21" t="s">
        <v>90</v>
      </c>
      <c r="J8" s="43" t="s">
        <v>70</v>
      </c>
      <c r="K8" s="31"/>
      <c r="L8" s="31"/>
      <c r="M8" s="44"/>
      <c r="N8" s="41"/>
      <c r="O8" s="117" t="s">
        <v>91</v>
      </c>
      <c r="P8" s="117" t="s">
        <v>12</v>
      </c>
      <c r="Q8" s="116" t="s">
        <v>92</v>
      </c>
      <c r="R8" s="14" t="str">
        <f t="shared" si="0"/>
        <v>◄</v>
      </c>
      <c r="S8" s="13" t="str">
        <f t="shared" si="1"/>
        <v>◄</v>
      </c>
      <c r="T8" s="12"/>
      <c r="U8" s="12"/>
      <c r="V8" s="11" t="str">
        <f t="shared" si="2"/>
        <v/>
      </c>
      <c r="W8" s="307"/>
      <c r="X8" s="295" t="s">
        <v>2891</v>
      </c>
      <c r="Y8" s="297" t="s">
        <v>13</v>
      </c>
      <c r="Z8" s="296" t="s">
        <v>2895</v>
      </c>
      <c r="AA8" s="294" t="s">
        <v>13</v>
      </c>
    </row>
    <row r="9" spans="1:31" ht="16.2" thickBot="1" x14ac:dyDescent="0.35">
      <c r="A9" s="10">
        <v>4</v>
      </c>
      <c r="B9" s="9">
        <v>7</v>
      </c>
      <c r="C9" s="9" t="s">
        <v>9</v>
      </c>
      <c r="D9" s="9">
        <v>8</v>
      </c>
      <c r="E9" s="35">
        <v>1999</v>
      </c>
      <c r="F9" s="34" t="s">
        <v>44</v>
      </c>
      <c r="G9" s="33">
        <v>36232</v>
      </c>
      <c r="H9" s="32">
        <v>36234</v>
      </c>
      <c r="I9" s="21" t="s">
        <v>93</v>
      </c>
      <c r="J9" s="43" t="s">
        <v>69</v>
      </c>
      <c r="K9" s="31"/>
      <c r="L9" s="31"/>
      <c r="M9" s="44"/>
      <c r="N9" s="41"/>
      <c r="O9" s="117" t="s">
        <v>94</v>
      </c>
      <c r="P9" s="117" t="s">
        <v>12</v>
      </c>
      <c r="Q9" s="116" t="s">
        <v>95</v>
      </c>
      <c r="R9" s="14" t="str">
        <f t="shared" si="0"/>
        <v>◄</v>
      </c>
      <c r="S9" s="13" t="str">
        <f t="shared" si="1"/>
        <v>◄</v>
      </c>
      <c r="T9" s="12"/>
      <c r="U9" s="12"/>
      <c r="V9" s="11" t="str">
        <f t="shared" si="2"/>
        <v/>
      </c>
      <c r="W9" s="307"/>
      <c r="X9" s="295" t="s">
        <v>2891</v>
      </c>
      <c r="Y9" s="297" t="s">
        <v>13</v>
      </c>
      <c r="Z9" s="296" t="s">
        <v>2895</v>
      </c>
      <c r="AA9" s="294" t="s">
        <v>13</v>
      </c>
    </row>
    <row r="10" spans="1:31" ht="16.2" thickBot="1" x14ac:dyDescent="0.35">
      <c r="A10" s="10">
        <v>5</v>
      </c>
      <c r="B10" s="9">
        <v>9</v>
      </c>
      <c r="C10" s="9" t="s">
        <v>9</v>
      </c>
      <c r="D10" s="9">
        <v>10</v>
      </c>
      <c r="E10" s="35">
        <v>1999</v>
      </c>
      <c r="F10" s="34" t="s">
        <v>43</v>
      </c>
      <c r="G10" s="33">
        <v>36232</v>
      </c>
      <c r="H10" s="32">
        <v>36234</v>
      </c>
      <c r="I10" s="21" t="s">
        <v>97</v>
      </c>
      <c r="J10" s="43" t="s">
        <v>68</v>
      </c>
      <c r="K10" s="31"/>
      <c r="L10" s="31"/>
      <c r="M10" s="44"/>
      <c r="N10" s="41"/>
      <c r="O10" s="117" t="s">
        <v>96</v>
      </c>
      <c r="P10" s="117" t="s">
        <v>83</v>
      </c>
      <c r="Q10" s="116" t="s">
        <v>83</v>
      </c>
      <c r="R10" s="14" t="str">
        <f t="shared" si="0"/>
        <v>◄</v>
      </c>
      <c r="S10" s="13" t="str">
        <f t="shared" si="1"/>
        <v>◄</v>
      </c>
      <c r="T10" s="12"/>
      <c r="U10" s="12"/>
      <c r="V10" s="11" t="str">
        <f t="shared" si="2"/>
        <v/>
      </c>
      <c r="W10" s="307"/>
      <c r="X10" s="295" t="s">
        <v>2891</v>
      </c>
      <c r="Y10" s="297" t="s">
        <v>13</v>
      </c>
      <c r="Z10" s="296" t="s">
        <v>2895</v>
      </c>
      <c r="AA10" s="294" t="s">
        <v>13</v>
      </c>
    </row>
    <row r="11" spans="1:31" ht="16.2" thickBot="1" x14ac:dyDescent="0.35">
      <c r="A11" s="10">
        <v>6</v>
      </c>
      <c r="B11" s="9">
        <v>11</v>
      </c>
      <c r="C11" s="9" t="s">
        <v>9</v>
      </c>
      <c r="D11" s="9">
        <v>12</v>
      </c>
      <c r="E11" s="35">
        <v>1999</v>
      </c>
      <c r="F11" s="34" t="s">
        <v>42</v>
      </c>
      <c r="G11" s="33">
        <v>36260</v>
      </c>
      <c r="H11" s="32">
        <v>36262</v>
      </c>
      <c r="I11" s="21" t="s">
        <v>98</v>
      </c>
      <c r="J11" s="43" t="s">
        <v>67</v>
      </c>
      <c r="K11" s="31"/>
      <c r="L11" s="31"/>
      <c r="M11" s="44"/>
      <c r="N11" s="41"/>
      <c r="O11" s="117" t="s">
        <v>99</v>
      </c>
      <c r="P11" s="117" t="s">
        <v>12</v>
      </c>
      <c r="Q11" s="116" t="s">
        <v>100</v>
      </c>
      <c r="R11" s="14" t="str">
        <f t="shared" si="0"/>
        <v>◄</v>
      </c>
      <c r="S11" s="13" t="str">
        <f t="shared" si="1"/>
        <v>◄</v>
      </c>
      <c r="T11" s="12"/>
      <c r="U11" s="12"/>
      <c r="V11" s="11" t="str">
        <f t="shared" si="2"/>
        <v/>
      </c>
      <c r="W11" s="307"/>
      <c r="X11" s="295" t="s">
        <v>2891</v>
      </c>
      <c r="Y11" s="297" t="s">
        <v>13</v>
      </c>
      <c r="Z11" s="296" t="s">
        <v>2895</v>
      </c>
      <c r="AA11" s="294" t="s">
        <v>13</v>
      </c>
    </row>
    <row r="12" spans="1:31" ht="16.2" thickBot="1" x14ac:dyDescent="0.35">
      <c r="A12" s="10">
        <v>7</v>
      </c>
      <c r="B12" s="9">
        <v>13</v>
      </c>
      <c r="C12" s="9" t="s">
        <v>9</v>
      </c>
      <c r="D12" s="9">
        <v>14</v>
      </c>
      <c r="E12" s="35">
        <v>1999</v>
      </c>
      <c r="F12" s="34" t="s">
        <v>41</v>
      </c>
      <c r="G12" s="33">
        <v>36274</v>
      </c>
      <c r="H12" s="32">
        <v>36276</v>
      </c>
      <c r="I12" s="21" t="s">
        <v>101</v>
      </c>
      <c r="J12" s="43" t="s">
        <v>66</v>
      </c>
      <c r="K12" s="31"/>
      <c r="L12" s="31"/>
      <c r="M12" s="44"/>
      <c r="N12" s="41"/>
      <c r="O12" s="117" t="s">
        <v>102</v>
      </c>
      <c r="P12" s="117" t="s">
        <v>12</v>
      </c>
      <c r="Q12" s="116" t="s">
        <v>103</v>
      </c>
      <c r="R12" s="14" t="str">
        <f t="shared" si="0"/>
        <v>◄</v>
      </c>
      <c r="S12" s="13" t="str">
        <f t="shared" si="1"/>
        <v>◄</v>
      </c>
      <c r="T12" s="12"/>
      <c r="U12" s="12"/>
      <c r="V12" s="11" t="str">
        <f t="shared" si="2"/>
        <v/>
      </c>
      <c r="W12" s="307"/>
      <c r="X12" s="295" t="s">
        <v>2891</v>
      </c>
      <c r="Y12" s="297" t="s">
        <v>13</v>
      </c>
      <c r="Z12" s="296" t="s">
        <v>2895</v>
      </c>
      <c r="AA12" s="294" t="s">
        <v>13</v>
      </c>
    </row>
    <row r="13" spans="1:31" ht="16.2" thickBot="1" x14ac:dyDescent="0.35">
      <c r="A13" s="10">
        <v>8</v>
      </c>
      <c r="B13" s="9">
        <v>15</v>
      </c>
      <c r="C13" s="9" t="s">
        <v>9</v>
      </c>
      <c r="D13" s="9">
        <v>16</v>
      </c>
      <c r="E13" s="35">
        <v>1999</v>
      </c>
      <c r="F13" s="34" t="s">
        <v>40</v>
      </c>
      <c r="G13" s="33">
        <v>36295</v>
      </c>
      <c r="H13" s="32">
        <v>36297</v>
      </c>
      <c r="I13" s="21" t="s">
        <v>104</v>
      </c>
      <c r="J13" s="43" t="s">
        <v>65</v>
      </c>
      <c r="K13" s="31"/>
      <c r="L13" s="31"/>
      <c r="M13" s="44"/>
      <c r="N13" s="41"/>
      <c r="O13" s="117" t="s">
        <v>105</v>
      </c>
      <c r="P13" s="117" t="s">
        <v>12</v>
      </c>
      <c r="Q13" s="116" t="s">
        <v>106</v>
      </c>
      <c r="R13" s="14" t="str">
        <f t="shared" si="0"/>
        <v>◄</v>
      </c>
      <c r="S13" s="13" t="str">
        <f t="shared" si="1"/>
        <v>◄</v>
      </c>
      <c r="T13" s="12"/>
      <c r="U13" s="12"/>
      <c r="V13" s="11" t="str">
        <f t="shared" si="2"/>
        <v/>
      </c>
      <c r="W13" s="307"/>
      <c r="X13" s="295" t="s">
        <v>2891</v>
      </c>
      <c r="Y13" s="297" t="s">
        <v>13</v>
      </c>
      <c r="Z13" s="296" t="s">
        <v>2895</v>
      </c>
      <c r="AA13" s="294" t="s">
        <v>13</v>
      </c>
    </row>
    <row r="14" spans="1:31" ht="16.2" thickBot="1" x14ac:dyDescent="0.35">
      <c r="A14" s="10">
        <v>9</v>
      </c>
      <c r="B14" s="9">
        <v>17</v>
      </c>
      <c r="C14" s="9" t="s">
        <v>9</v>
      </c>
      <c r="D14" s="9">
        <v>18</v>
      </c>
      <c r="E14" s="35">
        <v>1999</v>
      </c>
      <c r="F14" s="34" t="s">
        <v>39</v>
      </c>
      <c r="G14" s="33">
        <v>36266</v>
      </c>
      <c r="H14" s="32">
        <v>36268</v>
      </c>
      <c r="I14" s="21" t="s">
        <v>108</v>
      </c>
      <c r="J14" s="43" t="s">
        <v>64</v>
      </c>
      <c r="K14" s="31"/>
      <c r="L14" s="31"/>
      <c r="M14" s="44"/>
      <c r="N14" s="41"/>
      <c r="O14" s="117" t="s">
        <v>107</v>
      </c>
      <c r="P14" s="117" t="s">
        <v>83</v>
      </c>
      <c r="Q14" s="116" t="s">
        <v>83</v>
      </c>
      <c r="R14" s="14" t="str">
        <f t="shared" si="0"/>
        <v>◄</v>
      </c>
      <c r="S14" s="13" t="str">
        <f t="shared" si="1"/>
        <v>◄</v>
      </c>
      <c r="T14" s="12"/>
      <c r="U14" s="12"/>
      <c r="V14" s="11" t="str">
        <f t="shared" si="2"/>
        <v/>
      </c>
      <c r="W14" s="307"/>
      <c r="X14" s="295" t="s">
        <v>2891</v>
      </c>
      <c r="Y14" s="297" t="s">
        <v>13</v>
      </c>
      <c r="Z14" s="296" t="s">
        <v>2895</v>
      </c>
      <c r="AA14" s="294" t="s">
        <v>13</v>
      </c>
    </row>
    <row r="15" spans="1:31" ht="16.2" thickBot="1" x14ac:dyDescent="0.35">
      <c r="A15" s="10">
        <v>10</v>
      </c>
      <c r="B15" s="9">
        <v>19</v>
      </c>
      <c r="C15" s="9" t="s">
        <v>9</v>
      </c>
      <c r="D15" s="9">
        <v>20</v>
      </c>
      <c r="E15" s="35">
        <v>1999</v>
      </c>
      <c r="F15" s="34" t="s">
        <v>38</v>
      </c>
      <c r="G15" s="33">
        <v>36316</v>
      </c>
      <c r="H15" s="32">
        <v>36318</v>
      </c>
      <c r="I15" s="21" t="s">
        <v>109</v>
      </c>
      <c r="J15" s="43" t="s">
        <v>63</v>
      </c>
      <c r="K15" s="31"/>
      <c r="L15" s="31"/>
      <c r="M15" s="44"/>
      <c r="N15" s="41"/>
      <c r="O15" s="117" t="s">
        <v>110</v>
      </c>
      <c r="P15" s="117" t="s">
        <v>12</v>
      </c>
      <c r="Q15" s="116" t="s">
        <v>111</v>
      </c>
      <c r="R15" s="14" t="str">
        <f t="shared" si="0"/>
        <v>◄</v>
      </c>
      <c r="S15" s="13" t="str">
        <f t="shared" si="1"/>
        <v>◄</v>
      </c>
      <c r="T15" s="12"/>
      <c r="U15" s="12"/>
      <c r="V15" s="11" t="str">
        <f t="shared" si="2"/>
        <v/>
      </c>
      <c r="W15" s="307"/>
      <c r="X15" s="295" t="s">
        <v>2891</v>
      </c>
      <c r="Y15" s="297" t="s">
        <v>13</v>
      </c>
      <c r="Z15" s="296" t="s">
        <v>2895</v>
      </c>
      <c r="AA15" s="294" t="s">
        <v>13</v>
      </c>
    </row>
    <row r="16" spans="1:31" ht="16.2" thickBot="1" x14ac:dyDescent="0.35">
      <c r="A16" s="10">
        <v>11</v>
      </c>
      <c r="B16" s="9">
        <v>21</v>
      </c>
      <c r="C16" s="9" t="s">
        <v>9</v>
      </c>
      <c r="D16" s="9">
        <v>22</v>
      </c>
      <c r="E16" s="35">
        <v>1999</v>
      </c>
      <c r="F16" s="34" t="s">
        <v>37</v>
      </c>
      <c r="G16" s="33">
        <v>36316</v>
      </c>
      <c r="H16" s="32">
        <v>36318</v>
      </c>
      <c r="I16" s="21" t="s">
        <v>112</v>
      </c>
      <c r="J16" s="43" t="s">
        <v>62</v>
      </c>
      <c r="K16" s="31"/>
      <c r="L16" s="31"/>
      <c r="M16" s="44"/>
      <c r="N16" s="41"/>
      <c r="O16" s="117" t="s">
        <v>113</v>
      </c>
      <c r="P16" s="117" t="s">
        <v>12</v>
      </c>
      <c r="Q16" s="116" t="s">
        <v>114</v>
      </c>
      <c r="R16" s="14" t="str">
        <f t="shared" si="0"/>
        <v>◄</v>
      </c>
      <c r="S16" s="13" t="str">
        <f t="shared" si="1"/>
        <v>◄</v>
      </c>
      <c r="T16" s="12"/>
      <c r="U16" s="12"/>
      <c r="V16" s="11" t="str">
        <f t="shared" si="2"/>
        <v/>
      </c>
      <c r="W16" s="307"/>
      <c r="X16" s="295" t="s">
        <v>2891</v>
      </c>
      <c r="Y16" s="297" t="s">
        <v>13</v>
      </c>
      <c r="Z16" s="296" t="s">
        <v>2895</v>
      </c>
      <c r="AA16" s="294" t="s">
        <v>13</v>
      </c>
    </row>
    <row r="17" spans="1:28" ht="16.2" thickBot="1" x14ac:dyDescent="0.35">
      <c r="A17" s="10">
        <v>12</v>
      </c>
      <c r="B17" s="9">
        <v>23</v>
      </c>
      <c r="C17" s="9" t="s">
        <v>9</v>
      </c>
      <c r="D17" s="9">
        <v>24</v>
      </c>
      <c r="E17" s="35">
        <v>1999</v>
      </c>
      <c r="F17" s="34" t="s">
        <v>36</v>
      </c>
      <c r="G17" s="33">
        <v>36343</v>
      </c>
      <c r="H17" s="32">
        <v>36345</v>
      </c>
      <c r="I17" s="21" t="s">
        <v>116</v>
      </c>
      <c r="J17" s="43" t="s">
        <v>61</v>
      </c>
      <c r="K17" s="31"/>
      <c r="L17" s="31"/>
      <c r="M17" s="44"/>
      <c r="N17" s="41"/>
      <c r="O17" s="117" t="s">
        <v>115</v>
      </c>
      <c r="P17" s="117" t="s">
        <v>83</v>
      </c>
      <c r="Q17" s="116" t="s">
        <v>83</v>
      </c>
      <c r="R17" s="14" t="str">
        <f t="shared" si="0"/>
        <v>◄</v>
      </c>
      <c r="S17" s="13" t="str">
        <f t="shared" si="1"/>
        <v>◄</v>
      </c>
      <c r="T17" s="12"/>
      <c r="U17" s="12"/>
      <c r="V17" s="11" t="str">
        <f t="shared" si="2"/>
        <v/>
      </c>
      <c r="W17" s="307"/>
      <c r="X17" s="295" t="s">
        <v>2891</v>
      </c>
      <c r="Y17" s="297" t="s">
        <v>13</v>
      </c>
      <c r="Z17" s="296" t="s">
        <v>2895</v>
      </c>
      <c r="AA17" s="294" t="s">
        <v>13</v>
      </c>
    </row>
    <row r="18" spans="1:28" ht="16.2" thickBot="1" x14ac:dyDescent="0.35">
      <c r="A18" s="10">
        <v>13</v>
      </c>
      <c r="B18" s="9">
        <v>25</v>
      </c>
      <c r="C18" s="9" t="s">
        <v>9</v>
      </c>
      <c r="D18" s="9">
        <v>26</v>
      </c>
      <c r="E18" s="35">
        <v>1999</v>
      </c>
      <c r="F18" s="34" t="s">
        <v>35</v>
      </c>
      <c r="G18" s="33">
        <v>36414</v>
      </c>
      <c r="H18" s="32">
        <v>36416</v>
      </c>
      <c r="I18" s="21" t="s">
        <v>117</v>
      </c>
      <c r="J18" s="43" t="s">
        <v>11</v>
      </c>
      <c r="K18" s="31"/>
      <c r="L18" s="31"/>
      <c r="M18" s="44"/>
      <c r="N18" s="41"/>
      <c r="O18" s="117" t="s">
        <v>118</v>
      </c>
      <c r="P18" s="117" t="s">
        <v>12</v>
      </c>
      <c r="Q18" s="116" t="s">
        <v>119</v>
      </c>
      <c r="R18" s="14" t="str">
        <f t="shared" si="0"/>
        <v>◄</v>
      </c>
      <c r="S18" s="13" t="str">
        <f t="shared" si="1"/>
        <v>◄</v>
      </c>
      <c r="T18" s="12"/>
      <c r="U18" s="12"/>
      <c r="V18" s="11" t="str">
        <f t="shared" si="2"/>
        <v/>
      </c>
      <c r="W18" s="307"/>
      <c r="X18" s="295" t="s">
        <v>2891</v>
      </c>
      <c r="Y18" s="297" t="s">
        <v>13</v>
      </c>
      <c r="Z18" s="296" t="s">
        <v>2895</v>
      </c>
      <c r="AA18" s="294" t="s">
        <v>13</v>
      </c>
    </row>
    <row r="19" spans="1:28" ht="16.2" thickBot="1" x14ac:dyDescent="0.35">
      <c r="A19" s="10">
        <v>14</v>
      </c>
      <c r="B19" s="9">
        <v>27</v>
      </c>
      <c r="C19" s="310" t="s">
        <v>9</v>
      </c>
      <c r="D19" s="310">
        <f>B19</f>
        <v>27</v>
      </c>
      <c r="E19" s="35">
        <v>1999</v>
      </c>
      <c r="F19" s="34" t="s">
        <v>34</v>
      </c>
      <c r="G19" s="33">
        <v>36432</v>
      </c>
      <c r="H19" s="32">
        <v>36434</v>
      </c>
      <c r="I19" s="21" t="s">
        <v>120</v>
      </c>
      <c r="J19" s="43" t="s">
        <v>60</v>
      </c>
      <c r="K19" s="31"/>
      <c r="L19" s="31"/>
      <c r="M19" s="44"/>
      <c r="N19" s="41"/>
      <c r="O19" s="117" t="s">
        <v>121</v>
      </c>
      <c r="P19" s="117" t="s">
        <v>12</v>
      </c>
      <c r="Q19" s="116" t="s">
        <v>122</v>
      </c>
      <c r="R19" s="14" t="str">
        <f t="shared" si="0"/>
        <v>◄</v>
      </c>
      <c r="S19" s="13" t="str">
        <f t="shared" si="1"/>
        <v>◄</v>
      </c>
      <c r="T19" s="12"/>
      <c r="U19" s="12"/>
      <c r="V19" s="11" t="str">
        <f t="shared" si="2"/>
        <v/>
      </c>
      <c r="W19" s="307"/>
      <c r="X19" s="295" t="s">
        <v>2891</v>
      </c>
      <c r="Y19" s="297" t="s">
        <v>13</v>
      </c>
      <c r="Z19" s="296" t="s">
        <v>2895</v>
      </c>
      <c r="AA19" s="294" t="s">
        <v>13</v>
      </c>
    </row>
    <row r="20" spans="1:28" ht="16.2" thickBot="1" x14ac:dyDescent="0.35">
      <c r="A20" s="10">
        <v>15</v>
      </c>
      <c r="B20" s="9">
        <v>28</v>
      </c>
      <c r="C20" s="9" t="s">
        <v>9</v>
      </c>
      <c r="D20" s="9">
        <v>29</v>
      </c>
      <c r="E20" s="35">
        <v>1999</v>
      </c>
      <c r="F20" s="34" t="s">
        <v>34</v>
      </c>
      <c r="G20" s="33">
        <v>36433</v>
      </c>
      <c r="H20" s="32">
        <v>36435</v>
      </c>
      <c r="I20" s="21" t="s">
        <v>123</v>
      </c>
      <c r="J20" s="43" t="s">
        <v>59</v>
      </c>
      <c r="K20" s="31"/>
      <c r="L20" s="31"/>
      <c r="M20" s="44"/>
      <c r="N20" s="41"/>
      <c r="O20" s="117" t="s">
        <v>124</v>
      </c>
      <c r="P20" s="117" t="s">
        <v>12</v>
      </c>
      <c r="Q20" s="116" t="s">
        <v>125</v>
      </c>
      <c r="R20" s="14" t="str">
        <f t="shared" si="0"/>
        <v>◄</v>
      </c>
      <c r="S20" s="13" t="str">
        <f t="shared" si="1"/>
        <v>◄</v>
      </c>
      <c r="T20" s="12"/>
      <c r="U20" s="12"/>
      <c r="V20" s="11" t="str">
        <f t="shared" si="2"/>
        <v/>
      </c>
      <c r="W20" s="307"/>
      <c r="X20" s="295" t="s">
        <v>2891</v>
      </c>
      <c r="Y20" s="297" t="s">
        <v>13</v>
      </c>
      <c r="Z20" s="296" t="s">
        <v>2895</v>
      </c>
      <c r="AA20" s="294" t="s">
        <v>13</v>
      </c>
    </row>
    <row r="21" spans="1:28" ht="16.2" thickBot="1" x14ac:dyDescent="0.35">
      <c r="A21" s="10" t="s">
        <v>10</v>
      </c>
      <c r="B21" s="9">
        <v>30</v>
      </c>
      <c r="C21" s="9" t="s">
        <v>9</v>
      </c>
      <c r="D21" s="9">
        <v>31</v>
      </c>
      <c r="E21" s="35">
        <v>1999</v>
      </c>
      <c r="F21" s="34" t="s">
        <v>33</v>
      </c>
      <c r="G21" s="33">
        <v>36433</v>
      </c>
      <c r="H21" s="32">
        <v>36435</v>
      </c>
      <c r="I21" s="21" t="s">
        <v>127</v>
      </c>
      <c r="J21" s="43" t="s">
        <v>58</v>
      </c>
      <c r="K21" s="31"/>
      <c r="L21" s="31"/>
      <c r="M21" s="44"/>
      <c r="N21" s="41"/>
      <c r="O21" s="117" t="s">
        <v>126</v>
      </c>
      <c r="P21" s="117" t="s">
        <v>83</v>
      </c>
      <c r="Q21" s="116" t="s">
        <v>83</v>
      </c>
      <c r="R21" s="14" t="str">
        <f t="shared" si="0"/>
        <v>◄</v>
      </c>
      <c r="S21" s="13" t="str">
        <f t="shared" si="1"/>
        <v>◄</v>
      </c>
      <c r="T21" s="12"/>
      <c r="U21" s="12"/>
      <c r="V21" s="11" t="str">
        <f t="shared" si="2"/>
        <v/>
      </c>
      <c r="W21" s="307"/>
      <c r="X21" s="295" t="s">
        <v>2891</v>
      </c>
      <c r="Y21" s="297" t="s">
        <v>13</v>
      </c>
      <c r="Z21" s="296" t="s">
        <v>2895</v>
      </c>
      <c r="AA21" s="294" t="s">
        <v>13</v>
      </c>
    </row>
    <row r="22" spans="1:28" ht="16.2" thickBot="1" x14ac:dyDescent="0.35">
      <c r="A22" s="10">
        <v>16</v>
      </c>
      <c r="B22" s="9">
        <v>32</v>
      </c>
      <c r="C22" s="310" t="s">
        <v>9</v>
      </c>
      <c r="D22" s="310">
        <f>B22</f>
        <v>32</v>
      </c>
      <c r="E22" s="35">
        <v>1999</v>
      </c>
      <c r="F22" s="34" t="s">
        <v>32</v>
      </c>
      <c r="G22" s="33">
        <v>36435</v>
      </c>
      <c r="H22" s="32">
        <v>36437</v>
      </c>
      <c r="I22" s="21" t="s">
        <v>128</v>
      </c>
      <c r="J22" s="43" t="s">
        <v>57</v>
      </c>
      <c r="K22" s="31"/>
      <c r="L22" s="31"/>
      <c r="M22" s="44"/>
      <c r="N22" s="41"/>
      <c r="O22" s="117" t="s">
        <v>129</v>
      </c>
      <c r="P22" s="117" t="s">
        <v>12</v>
      </c>
      <c r="Q22" s="116" t="s">
        <v>130</v>
      </c>
      <c r="R22" s="14" t="str">
        <f t="shared" si="0"/>
        <v>◄</v>
      </c>
      <c r="S22" s="13" t="str">
        <f t="shared" si="1"/>
        <v>◄</v>
      </c>
      <c r="T22" s="12"/>
      <c r="U22" s="12"/>
      <c r="V22" s="11" t="str">
        <f t="shared" si="2"/>
        <v/>
      </c>
      <c r="W22" s="307"/>
      <c r="X22" s="295" t="s">
        <v>2891</v>
      </c>
      <c r="Y22" s="297" t="s">
        <v>13</v>
      </c>
      <c r="Z22" s="296" t="s">
        <v>2895</v>
      </c>
      <c r="AA22" s="294" t="s">
        <v>13</v>
      </c>
    </row>
    <row r="23" spans="1:28" ht="16.2" thickBot="1" x14ac:dyDescent="0.35">
      <c r="A23" s="10">
        <v>17</v>
      </c>
      <c r="B23" s="9">
        <v>33</v>
      </c>
      <c r="C23" s="9" t="s">
        <v>9</v>
      </c>
      <c r="D23" s="9">
        <v>34</v>
      </c>
      <c r="E23" s="35">
        <v>1999</v>
      </c>
      <c r="F23" s="34" t="s">
        <v>31</v>
      </c>
      <c r="G23" s="33">
        <v>36470</v>
      </c>
      <c r="H23" s="32">
        <v>36472</v>
      </c>
      <c r="I23" s="21" t="s">
        <v>131</v>
      </c>
      <c r="J23" s="43" t="s">
        <v>56</v>
      </c>
      <c r="K23" s="31"/>
      <c r="L23" s="31"/>
      <c r="M23" s="44"/>
      <c r="N23" s="41"/>
      <c r="O23" s="117" t="s">
        <v>132</v>
      </c>
      <c r="P23" s="117" t="s">
        <v>12</v>
      </c>
      <c r="Q23" s="116" t="s">
        <v>133</v>
      </c>
      <c r="R23" s="14" t="str">
        <f t="shared" si="0"/>
        <v>◄</v>
      </c>
      <c r="S23" s="13" t="str">
        <f t="shared" si="1"/>
        <v>◄</v>
      </c>
      <c r="T23" s="12"/>
      <c r="U23" s="12"/>
      <c r="V23" s="11" t="str">
        <f t="shared" si="2"/>
        <v/>
      </c>
      <c r="W23" s="307"/>
      <c r="X23" s="295" t="s">
        <v>2891</v>
      </c>
      <c r="Y23" s="297" t="s">
        <v>13</v>
      </c>
      <c r="Z23" s="296" t="s">
        <v>2895</v>
      </c>
      <c r="AA23" s="294" t="s">
        <v>13</v>
      </c>
    </row>
    <row r="24" spans="1:28" ht="16.2" thickBot="1" x14ac:dyDescent="0.35">
      <c r="A24" s="10">
        <v>18</v>
      </c>
      <c r="B24" s="9">
        <v>35</v>
      </c>
      <c r="C24" s="9" t="s">
        <v>9</v>
      </c>
      <c r="D24" s="9">
        <v>36</v>
      </c>
      <c r="E24" s="35">
        <v>1999</v>
      </c>
      <c r="F24" s="34" t="s">
        <v>30</v>
      </c>
      <c r="G24" s="33">
        <v>36470</v>
      </c>
      <c r="H24" s="32">
        <v>36472</v>
      </c>
      <c r="I24" s="21" t="s">
        <v>135</v>
      </c>
      <c r="J24" s="43" t="s">
        <v>55</v>
      </c>
      <c r="K24" s="31"/>
      <c r="L24" s="31"/>
      <c r="M24" s="44"/>
      <c r="N24" s="41"/>
      <c r="O24" s="117" t="s">
        <v>134</v>
      </c>
      <c r="P24" s="117" t="s">
        <v>83</v>
      </c>
      <c r="Q24" s="116" t="s">
        <v>83</v>
      </c>
      <c r="R24" s="14" t="str">
        <f t="shared" si="0"/>
        <v>◄</v>
      </c>
      <c r="S24" s="13" t="str">
        <f t="shared" si="1"/>
        <v>◄</v>
      </c>
      <c r="T24" s="12"/>
      <c r="U24" s="12"/>
      <c r="V24" s="11" t="str">
        <f t="shared" si="2"/>
        <v/>
      </c>
      <c r="W24" s="307"/>
      <c r="X24" s="295" t="s">
        <v>2891</v>
      </c>
      <c r="Y24" s="297" t="s">
        <v>13</v>
      </c>
      <c r="Z24" s="296" t="s">
        <v>2895</v>
      </c>
      <c r="AA24" s="294" t="s">
        <v>13</v>
      </c>
    </row>
    <row r="25" spans="1:28" ht="16.2" thickBot="1" x14ac:dyDescent="0.35">
      <c r="A25" s="10">
        <v>19</v>
      </c>
      <c r="B25" s="9">
        <v>37</v>
      </c>
      <c r="C25" s="9" t="s">
        <v>9</v>
      </c>
      <c r="D25" s="9">
        <v>38</v>
      </c>
      <c r="E25" s="35">
        <v>1999</v>
      </c>
      <c r="F25" s="34" t="s">
        <v>29</v>
      </c>
      <c r="G25" s="33">
        <v>36493</v>
      </c>
      <c r="H25" s="32">
        <v>36495</v>
      </c>
      <c r="I25" s="21" t="s">
        <v>136</v>
      </c>
      <c r="J25" s="40" t="s">
        <v>54</v>
      </c>
      <c r="K25" s="96"/>
      <c r="L25" s="96"/>
      <c r="M25" s="96"/>
      <c r="N25" s="41"/>
      <c r="O25" s="117" t="s">
        <v>137</v>
      </c>
      <c r="P25" s="117" t="s">
        <v>12</v>
      </c>
      <c r="Q25" s="116" t="s">
        <v>138</v>
      </c>
      <c r="R25" s="14" t="str">
        <f t="shared" si="0"/>
        <v>◄</v>
      </c>
      <c r="S25" s="13" t="str">
        <f t="shared" si="1"/>
        <v>◄</v>
      </c>
      <c r="T25" s="12"/>
      <c r="U25" s="12"/>
      <c r="V25" s="11" t="str">
        <f t="shared" si="2"/>
        <v/>
      </c>
      <c r="W25" s="307"/>
      <c r="X25" s="295" t="s">
        <v>2891</v>
      </c>
      <c r="Y25" s="297" t="s">
        <v>13</v>
      </c>
      <c r="Z25" s="296" t="s">
        <v>2895</v>
      </c>
      <c r="AA25" s="294" t="s">
        <v>13</v>
      </c>
    </row>
    <row r="26" spans="1:28" ht="16.2" customHeight="1" thickBot="1" x14ac:dyDescent="0.35">
      <c r="A26" s="10" t="s">
        <v>2</v>
      </c>
      <c r="B26" s="124" t="s">
        <v>2893</v>
      </c>
      <c r="C26" s="9" t="s">
        <v>2894</v>
      </c>
      <c r="D26" s="9">
        <f>D25+1</f>
        <v>39</v>
      </c>
      <c r="E26" s="35">
        <v>1999</v>
      </c>
      <c r="F26" s="34" t="s">
        <v>28</v>
      </c>
      <c r="G26" s="33">
        <v>36498</v>
      </c>
      <c r="H26" s="32">
        <v>36500</v>
      </c>
      <c r="I26" s="21" t="s">
        <v>139</v>
      </c>
      <c r="J26" s="31" t="s">
        <v>52</v>
      </c>
      <c r="K26" s="331" t="s">
        <v>53</v>
      </c>
      <c r="L26" s="332"/>
      <c r="M26" s="332"/>
      <c r="N26" s="333"/>
      <c r="O26" s="117" t="s">
        <v>140</v>
      </c>
      <c r="P26" s="117" t="s">
        <v>12</v>
      </c>
      <c r="Q26" s="116" t="s">
        <v>141</v>
      </c>
      <c r="R26" s="14" t="str">
        <f t="shared" si="0"/>
        <v>◄</v>
      </c>
      <c r="S26" s="13" t="str">
        <f t="shared" si="1"/>
        <v>◄</v>
      </c>
      <c r="T26" s="12"/>
      <c r="U26" s="12"/>
      <c r="V26" s="11" t="str">
        <f t="shared" si="2"/>
        <v/>
      </c>
      <c r="W26" s="307"/>
      <c r="X26" s="298"/>
      <c r="Y26" s="297" t="s">
        <v>2893</v>
      </c>
      <c r="Z26" s="296" t="s">
        <v>2895</v>
      </c>
      <c r="AA26" s="294" t="s">
        <v>13</v>
      </c>
    </row>
    <row r="27" spans="1:28" ht="16.2" thickBot="1" x14ac:dyDescent="0.35">
      <c r="A27" s="10" t="s">
        <v>2</v>
      </c>
      <c r="B27" s="9">
        <v>40</v>
      </c>
      <c r="C27" s="8"/>
      <c r="D27" s="8"/>
      <c r="E27" s="35">
        <v>1999</v>
      </c>
      <c r="F27" s="34" t="s">
        <v>28</v>
      </c>
      <c r="G27" s="33">
        <v>36498</v>
      </c>
      <c r="H27" s="32">
        <v>36500</v>
      </c>
      <c r="I27" s="21" t="s">
        <v>142</v>
      </c>
      <c r="J27" s="31" t="s">
        <v>52</v>
      </c>
      <c r="K27" s="39"/>
      <c r="L27" s="38"/>
      <c r="M27" s="37" t="s">
        <v>6</v>
      </c>
      <c r="N27" s="36" t="s">
        <v>4</v>
      </c>
      <c r="O27" s="117" t="s">
        <v>140</v>
      </c>
      <c r="P27" s="117" t="s">
        <v>12</v>
      </c>
      <c r="Q27" s="116" t="s">
        <v>141</v>
      </c>
      <c r="R27" s="14" t="str">
        <f t="shared" si="0"/>
        <v>◄</v>
      </c>
      <c r="S27" s="13" t="str">
        <f t="shared" si="1"/>
        <v>◄</v>
      </c>
      <c r="T27" s="12"/>
      <c r="U27" s="12"/>
      <c r="V27" s="11" t="str">
        <f t="shared" si="2"/>
        <v/>
      </c>
      <c r="W27" s="307"/>
      <c r="X27" s="295" t="s">
        <v>2891</v>
      </c>
      <c r="Y27" s="297" t="s">
        <v>13</v>
      </c>
      <c r="Z27" s="298"/>
      <c r="AA27" s="293"/>
    </row>
    <row r="28" spans="1:28" ht="16.2" thickBot="1" x14ac:dyDescent="0.35">
      <c r="A28" s="10" t="s">
        <v>2</v>
      </c>
      <c r="B28" s="8"/>
      <c r="C28" s="8"/>
      <c r="D28" s="9">
        <f>B27</f>
        <v>40</v>
      </c>
      <c r="E28" s="35">
        <v>1999</v>
      </c>
      <c r="F28" s="34" t="s">
        <v>28</v>
      </c>
      <c r="G28" s="33">
        <v>36498</v>
      </c>
      <c r="H28" s="32">
        <v>36500</v>
      </c>
      <c r="I28" s="21" t="s">
        <v>143</v>
      </c>
      <c r="J28" s="31" t="s">
        <v>52</v>
      </c>
      <c r="K28" s="31"/>
      <c r="L28" s="30"/>
      <c r="M28" s="29" t="s">
        <v>6</v>
      </c>
      <c r="N28" s="17" t="s">
        <v>0</v>
      </c>
      <c r="O28" s="117" t="s">
        <v>140</v>
      </c>
      <c r="P28" s="117" t="s">
        <v>12</v>
      </c>
      <c r="Q28" s="116" t="s">
        <v>141</v>
      </c>
      <c r="R28" s="14" t="str">
        <f t="shared" si="0"/>
        <v>◄</v>
      </c>
      <c r="S28" s="13" t="str">
        <f t="shared" si="1"/>
        <v>◄</v>
      </c>
      <c r="T28" s="12"/>
      <c r="U28" s="12"/>
      <c r="V28" s="11" t="str">
        <f t="shared" si="2"/>
        <v/>
      </c>
      <c r="W28" s="307"/>
      <c r="X28" s="298"/>
      <c r="Y28" s="293"/>
      <c r="Z28" s="295" t="s">
        <v>2891</v>
      </c>
      <c r="AA28" s="297" t="s">
        <v>13</v>
      </c>
    </row>
    <row r="29" spans="1:28" ht="16.2" thickBot="1" x14ac:dyDescent="0.35">
      <c r="A29" s="10" t="s">
        <v>2</v>
      </c>
      <c r="B29" s="9">
        <v>41</v>
      </c>
      <c r="C29" s="8"/>
      <c r="D29" s="8"/>
      <c r="E29" s="35">
        <v>1999</v>
      </c>
      <c r="F29" s="34" t="s">
        <v>28</v>
      </c>
      <c r="G29" s="33">
        <v>36498</v>
      </c>
      <c r="H29" s="32">
        <v>36500</v>
      </c>
      <c r="I29" s="21" t="s">
        <v>144</v>
      </c>
      <c r="J29" s="31" t="s">
        <v>52</v>
      </c>
      <c r="K29" s="31"/>
      <c r="L29" s="30"/>
      <c r="M29" s="29" t="s">
        <v>1</v>
      </c>
      <c r="N29" s="17" t="s">
        <v>4</v>
      </c>
      <c r="O29" s="117" t="s">
        <v>140</v>
      </c>
      <c r="P29" s="117" t="s">
        <v>12</v>
      </c>
      <c r="Q29" s="116" t="s">
        <v>141</v>
      </c>
      <c r="R29" s="14" t="str">
        <f t="shared" si="0"/>
        <v>◄</v>
      </c>
      <c r="S29" s="13" t="str">
        <f t="shared" si="1"/>
        <v>◄</v>
      </c>
      <c r="T29" s="12"/>
      <c r="U29" s="12"/>
      <c r="V29" s="11" t="str">
        <f t="shared" si="2"/>
        <v/>
      </c>
      <c r="W29" s="307"/>
      <c r="X29" s="295" t="s">
        <v>2891</v>
      </c>
      <c r="Y29" s="297" t="s">
        <v>13</v>
      </c>
      <c r="Z29" s="298"/>
      <c r="AA29" s="293"/>
    </row>
    <row r="30" spans="1:28" ht="18.600000000000001" thickBot="1" x14ac:dyDescent="0.4">
      <c r="A30" s="27" t="s">
        <v>2</v>
      </c>
      <c r="B30" s="8"/>
      <c r="C30" s="8"/>
      <c r="D30" s="9">
        <f>B29</f>
        <v>41</v>
      </c>
      <c r="E30" s="25">
        <v>1999</v>
      </c>
      <c r="F30" s="24" t="s">
        <v>28</v>
      </c>
      <c r="G30" s="23">
        <v>36498</v>
      </c>
      <c r="H30" s="22">
        <v>36500</v>
      </c>
      <c r="I30" s="21" t="s">
        <v>145</v>
      </c>
      <c r="J30" s="20" t="s">
        <v>52</v>
      </c>
      <c r="K30" s="19"/>
      <c r="L30" s="19"/>
      <c r="M30" s="18" t="s">
        <v>1</v>
      </c>
      <c r="N30" s="17" t="s">
        <v>0</v>
      </c>
      <c r="O30" s="117" t="s">
        <v>140</v>
      </c>
      <c r="P30" s="117" t="s">
        <v>12</v>
      </c>
      <c r="Q30" s="116" t="s">
        <v>141</v>
      </c>
      <c r="R30" s="14" t="str">
        <f t="shared" si="0"/>
        <v>◄</v>
      </c>
      <c r="S30" s="13" t="str">
        <f t="shared" si="1"/>
        <v>◄</v>
      </c>
      <c r="T30" s="12"/>
      <c r="U30" s="12"/>
      <c r="V30" s="11" t="str">
        <f t="shared" si="2"/>
        <v/>
      </c>
      <c r="W30" s="307"/>
      <c r="X30" s="298"/>
      <c r="Y30" s="293"/>
      <c r="Z30" s="295" t="s">
        <v>2891</v>
      </c>
      <c r="AA30" s="297" t="s">
        <v>13</v>
      </c>
      <c r="AB30" s="203"/>
    </row>
    <row r="31" spans="1:28" ht="19.2" thickTop="1" thickBot="1" x14ac:dyDescent="0.35">
      <c r="A31" s="281" t="s">
        <v>2875</v>
      </c>
      <c r="B31" s="81"/>
      <c r="C31" s="76"/>
      <c r="D31" s="76"/>
      <c r="E31" s="80"/>
      <c r="F31" s="76"/>
      <c r="G31" s="76"/>
      <c r="H31" s="76"/>
      <c r="I31" s="79"/>
      <c r="J31" s="78" t="s">
        <v>2844</v>
      </c>
      <c r="K31" s="77"/>
      <c r="L31" s="77"/>
      <c r="M31" s="76"/>
      <c r="N31" s="75"/>
      <c r="O31" s="76"/>
      <c r="P31" s="363"/>
      <c r="Q31" s="363"/>
      <c r="R31" s="364"/>
      <c r="S31" s="365" t="s">
        <v>2956</v>
      </c>
      <c r="T31" s="366" t="s">
        <v>13</v>
      </c>
      <c r="U31" s="367" t="s">
        <v>2957</v>
      </c>
      <c r="V31" s="368" t="s">
        <v>13</v>
      </c>
      <c r="W31" s="304"/>
      <c r="X31" s="369" t="s">
        <v>2891</v>
      </c>
      <c r="Y31" s="370" t="s">
        <v>2958</v>
      </c>
      <c r="Z31" s="370"/>
      <c r="AA31" s="371"/>
    </row>
    <row r="32" spans="1:28" ht="15.6" customHeight="1" thickTop="1" thickBot="1" x14ac:dyDescent="0.35">
      <c r="A32" s="69"/>
      <c r="B32" s="68"/>
      <c r="C32" s="67"/>
      <c r="D32" s="67"/>
      <c r="E32" s="67"/>
      <c r="F32" s="60"/>
      <c r="G32" s="315" t="s">
        <v>48</v>
      </c>
      <c r="H32" s="316"/>
      <c r="I32" s="64"/>
      <c r="J32" s="63" t="s">
        <v>82</v>
      </c>
      <c r="K32" s="62" t="s">
        <v>81</v>
      </c>
      <c r="L32" s="61"/>
      <c r="M32" s="61"/>
      <c r="N32" s="61"/>
      <c r="O32" s="352" t="s">
        <v>80</v>
      </c>
      <c r="P32" s="353"/>
      <c r="Q32" s="354"/>
      <c r="R32" s="60"/>
      <c r="S32" s="322" t="s">
        <v>79</v>
      </c>
      <c r="T32" s="323"/>
      <c r="U32" s="324" t="s">
        <v>17</v>
      </c>
      <c r="V32" s="325"/>
      <c r="W32" s="305"/>
      <c r="X32" s="372" t="s">
        <v>2895</v>
      </c>
      <c r="Y32" s="373" t="s">
        <v>2959</v>
      </c>
      <c r="Z32" s="373"/>
      <c r="AA32" s="374"/>
    </row>
    <row r="33" spans="1:27" ht="18.600000000000001" customHeight="1" thickBot="1" x14ac:dyDescent="0.4">
      <c r="A33" s="95" t="s">
        <v>50</v>
      </c>
      <c r="B33" s="59" t="s">
        <v>16</v>
      </c>
      <c r="C33" s="59" t="s">
        <v>9</v>
      </c>
      <c r="D33" s="59" t="s">
        <v>16</v>
      </c>
      <c r="E33" s="58" t="s">
        <v>78</v>
      </c>
      <c r="F33" s="57" t="s">
        <v>77</v>
      </c>
      <c r="G33" s="54" t="s">
        <v>76</v>
      </c>
      <c r="H33" s="54" t="s">
        <v>75</v>
      </c>
      <c r="I33" s="56" t="s">
        <v>74</v>
      </c>
      <c r="J33" s="55" t="s">
        <v>49</v>
      </c>
      <c r="K33" s="326" t="s">
        <v>15</v>
      </c>
      <c r="L33" s="327"/>
      <c r="M33" s="54" t="s">
        <v>48</v>
      </c>
      <c r="N33" s="53" t="s">
        <v>14</v>
      </c>
      <c r="O33" s="324" t="s">
        <v>73</v>
      </c>
      <c r="P33" s="351"/>
      <c r="Q33" s="325"/>
      <c r="R33" s="52" t="s">
        <v>13</v>
      </c>
      <c r="S33" s="375" t="str">
        <f>CONCATENATE(COUNTIF(S34:S58,"◄"),"◄")</f>
        <v>25◄</v>
      </c>
      <c r="T33" s="376">
        <f>SUM(T34:T58)</f>
        <v>0</v>
      </c>
      <c r="U33" s="377">
        <f>COUNT(U34:U58)</f>
        <v>0</v>
      </c>
      <c r="V33" s="378" t="str">
        <f>CONCATENATE(COUNTIF(V34:V58,"►"),"►")</f>
        <v>0►</v>
      </c>
      <c r="W33" s="306"/>
      <c r="X33" s="379" t="s">
        <v>2892</v>
      </c>
      <c r="Y33" s="380" t="s">
        <v>2960</v>
      </c>
      <c r="Z33" s="380"/>
      <c r="AA33" s="381"/>
    </row>
    <row r="34" spans="1:27" ht="16.2" thickBot="1" x14ac:dyDescent="0.35">
      <c r="A34" s="50">
        <v>1</v>
      </c>
      <c r="B34" s="49">
        <v>1</v>
      </c>
      <c r="C34" s="49" t="s">
        <v>9</v>
      </c>
      <c r="D34" s="9">
        <f>B34+1</f>
        <v>2</v>
      </c>
      <c r="E34" s="35">
        <v>2000</v>
      </c>
      <c r="F34" s="34" t="s">
        <v>2904</v>
      </c>
      <c r="G34" s="311">
        <v>36526</v>
      </c>
      <c r="H34" s="311">
        <v>36528</v>
      </c>
      <c r="I34" s="21" t="s">
        <v>174</v>
      </c>
      <c r="J34" s="31" t="s">
        <v>147</v>
      </c>
      <c r="K34" s="39"/>
      <c r="L34" s="39"/>
      <c r="M34" s="39"/>
      <c r="N34" s="38"/>
      <c r="O34" s="117" t="s">
        <v>173</v>
      </c>
      <c r="P34" s="117" t="s">
        <v>83</v>
      </c>
      <c r="Q34" s="116" t="s">
        <v>83</v>
      </c>
      <c r="R34" s="14" t="str">
        <f t="shared" ref="R34:R58" si="3">IF(AND(S34="◄",V34="►"),"◄?►",IF(S34="◄","◄",IF(V34="►","►","")))</f>
        <v>◄</v>
      </c>
      <c r="S34" s="13" t="str">
        <f t="shared" ref="S34:S58" si="4">IF(T34&gt;0,"","◄")</f>
        <v>◄</v>
      </c>
      <c r="T34" s="12"/>
      <c r="U34" s="12"/>
      <c r="V34" s="11" t="str">
        <f t="shared" ref="V34:V58" si="5">IF(U34&gt;0,"►","")</f>
        <v/>
      </c>
      <c r="W34" s="307"/>
      <c r="X34" s="295" t="s">
        <v>2891</v>
      </c>
      <c r="Y34" s="297" t="s">
        <v>13</v>
      </c>
      <c r="Z34" s="296" t="s">
        <v>2895</v>
      </c>
      <c r="AA34" s="294" t="s">
        <v>13</v>
      </c>
    </row>
    <row r="35" spans="1:27" ht="16.2" thickBot="1" x14ac:dyDescent="0.35">
      <c r="A35" s="10">
        <v>2</v>
      </c>
      <c r="B35" s="9">
        <f>D34+1</f>
        <v>3</v>
      </c>
      <c r="C35" s="9" t="s">
        <v>9</v>
      </c>
      <c r="D35" s="9">
        <f>B35+1</f>
        <v>4</v>
      </c>
      <c r="E35" s="35">
        <v>2000</v>
      </c>
      <c r="F35" s="34" t="s">
        <v>2905</v>
      </c>
      <c r="G35" s="311">
        <v>36547</v>
      </c>
      <c r="H35" s="311">
        <v>36549</v>
      </c>
      <c r="I35" s="21" t="s">
        <v>175</v>
      </c>
      <c r="J35" s="31" t="s">
        <v>172</v>
      </c>
      <c r="K35" s="31"/>
      <c r="L35" s="31"/>
      <c r="M35" s="31"/>
      <c r="N35" s="30"/>
      <c r="O35" s="117" t="s">
        <v>176</v>
      </c>
      <c r="P35" s="117" t="s">
        <v>12</v>
      </c>
      <c r="Q35" s="116" t="s">
        <v>177</v>
      </c>
      <c r="R35" s="14" t="str">
        <f t="shared" si="3"/>
        <v>◄</v>
      </c>
      <c r="S35" s="13" t="str">
        <f t="shared" si="4"/>
        <v>◄</v>
      </c>
      <c r="T35" s="12"/>
      <c r="U35" s="12"/>
      <c r="V35" s="11" t="str">
        <f t="shared" si="5"/>
        <v/>
      </c>
      <c r="W35" s="307"/>
      <c r="X35" s="295" t="s">
        <v>2891</v>
      </c>
      <c r="Y35" s="297" t="s">
        <v>13</v>
      </c>
      <c r="Z35" s="296" t="s">
        <v>2895</v>
      </c>
      <c r="AA35" s="294" t="s">
        <v>13</v>
      </c>
    </row>
    <row r="36" spans="1:27" ht="16.2" thickBot="1" x14ac:dyDescent="0.35">
      <c r="A36" s="10">
        <v>3</v>
      </c>
      <c r="B36" s="9">
        <f t="shared" ref="B36:B46" si="6">D35+1</f>
        <v>5</v>
      </c>
      <c r="C36" s="9" t="s">
        <v>9</v>
      </c>
      <c r="D36" s="9">
        <f t="shared" ref="D36:D46" si="7">B36+1</f>
        <v>6</v>
      </c>
      <c r="E36" s="35">
        <v>2000</v>
      </c>
      <c r="F36" s="34" t="s">
        <v>2906</v>
      </c>
      <c r="G36" s="311">
        <v>36547</v>
      </c>
      <c r="H36" s="311">
        <v>36549</v>
      </c>
      <c r="I36" s="21" t="s">
        <v>178</v>
      </c>
      <c r="J36" s="31" t="s">
        <v>171</v>
      </c>
      <c r="K36" s="31"/>
      <c r="L36" s="31"/>
      <c r="M36" s="31"/>
      <c r="N36" s="30"/>
      <c r="O36" s="117" t="s">
        <v>179</v>
      </c>
      <c r="P36" s="117" t="s">
        <v>12</v>
      </c>
      <c r="Q36" s="116" t="s">
        <v>180</v>
      </c>
      <c r="R36" s="14" t="str">
        <f t="shared" si="3"/>
        <v>◄</v>
      </c>
      <c r="S36" s="13" t="str">
        <f t="shared" si="4"/>
        <v>◄</v>
      </c>
      <c r="T36" s="12"/>
      <c r="U36" s="12"/>
      <c r="V36" s="11" t="str">
        <f t="shared" si="5"/>
        <v/>
      </c>
      <c r="W36" s="307"/>
      <c r="X36" s="295" t="s">
        <v>2891</v>
      </c>
      <c r="Y36" s="297" t="s">
        <v>13</v>
      </c>
      <c r="Z36" s="296" t="s">
        <v>2895</v>
      </c>
      <c r="AA36" s="294" t="s">
        <v>13</v>
      </c>
    </row>
    <row r="37" spans="1:27" ht="16.2" thickBot="1" x14ac:dyDescent="0.35">
      <c r="A37" s="10">
        <v>4</v>
      </c>
      <c r="B37" s="9">
        <f t="shared" si="6"/>
        <v>7</v>
      </c>
      <c r="C37" s="9" t="s">
        <v>9</v>
      </c>
      <c r="D37" s="9">
        <f t="shared" si="7"/>
        <v>8</v>
      </c>
      <c r="E37" s="35">
        <v>2000</v>
      </c>
      <c r="F37" s="34" t="s">
        <v>2907</v>
      </c>
      <c r="G37" s="311">
        <v>36544</v>
      </c>
      <c r="H37" s="311">
        <v>36546</v>
      </c>
      <c r="I37" s="21" t="s">
        <v>181</v>
      </c>
      <c r="J37" s="31" t="s">
        <v>170</v>
      </c>
      <c r="K37" s="31"/>
      <c r="L37" s="31"/>
      <c r="M37" s="31"/>
      <c r="N37" s="30"/>
      <c r="O37" s="117" t="s">
        <v>182</v>
      </c>
      <c r="P37" s="117" t="s">
        <v>12</v>
      </c>
      <c r="Q37" s="116" t="s">
        <v>183</v>
      </c>
      <c r="R37" s="14" t="str">
        <f t="shared" si="3"/>
        <v>◄</v>
      </c>
      <c r="S37" s="13" t="str">
        <f t="shared" si="4"/>
        <v>◄</v>
      </c>
      <c r="T37" s="12"/>
      <c r="U37" s="12"/>
      <c r="V37" s="11" t="str">
        <f t="shared" si="5"/>
        <v/>
      </c>
      <c r="W37" s="307"/>
      <c r="X37" s="295" t="s">
        <v>2891</v>
      </c>
      <c r="Y37" s="297" t="s">
        <v>13</v>
      </c>
      <c r="Z37" s="296" t="s">
        <v>2895</v>
      </c>
      <c r="AA37" s="294" t="s">
        <v>13</v>
      </c>
    </row>
    <row r="38" spans="1:27" ht="16.2" thickBot="1" x14ac:dyDescent="0.35">
      <c r="A38" s="10">
        <v>5</v>
      </c>
      <c r="B38" s="9">
        <f t="shared" si="6"/>
        <v>9</v>
      </c>
      <c r="C38" s="9" t="s">
        <v>9</v>
      </c>
      <c r="D38" s="9">
        <f t="shared" si="7"/>
        <v>10</v>
      </c>
      <c r="E38" s="35">
        <v>2000</v>
      </c>
      <c r="F38" s="34" t="s">
        <v>2908</v>
      </c>
      <c r="G38" s="311">
        <v>36575</v>
      </c>
      <c r="H38" s="311">
        <v>36577</v>
      </c>
      <c r="I38" s="21" t="s">
        <v>185</v>
      </c>
      <c r="J38" s="31" t="s">
        <v>169</v>
      </c>
      <c r="K38" s="31"/>
      <c r="L38" s="31"/>
      <c r="M38" s="31"/>
      <c r="N38" s="30"/>
      <c r="O38" s="117" t="s">
        <v>184</v>
      </c>
      <c r="P38" s="117" t="s">
        <v>83</v>
      </c>
      <c r="Q38" s="116" t="s">
        <v>83</v>
      </c>
      <c r="R38" s="14" t="str">
        <f t="shared" si="3"/>
        <v>◄</v>
      </c>
      <c r="S38" s="13" t="str">
        <f t="shared" si="4"/>
        <v>◄</v>
      </c>
      <c r="T38" s="12"/>
      <c r="U38" s="12"/>
      <c r="V38" s="11" t="str">
        <f t="shared" si="5"/>
        <v/>
      </c>
      <c r="W38" s="307"/>
      <c r="X38" s="295" t="s">
        <v>2891</v>
      </c>
      <c r="Y38" s="297" t="s">
        <v>13</v>
      </c>
      <c r="Z38" s="296" t="s">
        <v>2895</v>
      </c>
      <c r="AA38" s="294" t="s">
        <v>13</v>
      </c>
    </row>
    <row r="39" spans="1:27" ht="16.2" thickBot="1" x14ac:dyDescent="0.35">
      <c r="A39" s="10">
        <v>6</v>
      </c>
      <c r="B39" s="9">
        <f t="shared" si="6"/>
        <v>11</v>
      </c>
      <c r="C39" s="9" t="s">
        <v>9</v>
      </c>
      <c r="D39" s="9">
        <f t="shared" si="7"/>
        <v>12</v>
      </c>
      <c r="E39" s="35">
        <v>2000</v>
      </c>
      <c r="F39" s="34" t="s">
        <v>2909</v>
      </c>
      <c r="G39" s="311">
        <v>36575</v>
      </c>
      <c r="H39" s="311">
        <v>36577</v>
      </c>
      <c r="I39" s="21" t="s">
        <v>187</v>
      </c>
      <c r="J39" s="31" t="s">
        <v>168</v>
      </c>
      <c r="K39" s="31"/>
      <c r="L39" s="31"/>
      <c r="M39" s="31"/>
      <c r="N39" s="30"/>
      <c r="O39" s="117" t="s">
        <v>186</v>
      </c>
      <c r="P39" s="117" t="s">
        <v>83</v>
      </c>
      <c r="Q39" s="116" t="s">
        <v>83</v>
      </c>
      <c r="R39" s="14" t="str">
        <f t="shared" si="3"/>
        <v>◄</v>
      </c>
      <c r="S39" s="13" t="str">
        <f t="shared" si="4"/>
        <v>◄</v>
      </c>
      <c r="T39" s="12"/>
      <c r="U39" s="12"/>
      <c r="V39" s="11" t="str">
        <f t="shared" si="5"/>
        <v/>
      </c>
      <c r="W39" s="307"/>
      <c r="X39" s="295" t="s">
        <v>2891</v>
      </c>
      <c r="Y39" s="297" t="s">
        <v>13</v>
      </c>
      <c r="Z39" s="296" t="s">
        <v>2895</v>
      </c>
      <c r="AA39" s="294" t="s">
        <v>13</v>
      </c>
    </row>
    <row r="40" spans="1:27" ht="16.2" thickBot="1" x14ac:dyDescent="0.35">
      <c r="A40" s="10">
        <v>7</v>
      </c>
      <c r="B40" s="9">
        <f t="shared" si="6"/>
        <v>13</v>
      </c>
      <c r="C40" s="9" t="s">
        <v>9</v>
      </c>
      <c r="D40" s="9">
        <f t="shared" si="7"/>
        <v>14</v>
      </c>
      <c r="E40" s="35">
        <v>2000</v>
      </c>
      <c r="F40" s="34" t="s">
        <v>2910</v>
      </c>
      <c r="G40" s="311">
        <v>36610</v>
      </c>
      <c r="H40" s="311">
        <v>36612</v>
      </c>
      <c r="I40" s="21" t="s">
        <v>188</v>
      </c>
      <c r="J40" s="31" t="s">
        <v>167</v>
      </c>
      <c r="K40" s="31"/>
      <c r="L40" s="31"/>
      <c r="M40" s="31"/>
      <c r="N40" s="30"/>
      <c r="O40" s="117" t="s">
        <v>189</v>
      </c>
      <c r="P40" s="117" t="s">
        <v>12</v>
      </c>
      <c r="Q40" s="116" t="s">
        <v>190</v>
      </c>
      <c r="R40" s="14" t="str">
        <f t="shared" si="3"/>
        <v>◄</v>
      </c>
      <c r="S40" s="13" t="str">
        <f t="shared" si="4"/>
        <v>◄</v>
      </c>
      <c r="T40" s="12"/>
      <c r="U40" s="12"/>
      <c r="V40" s="11" t="str">
        <f t="shared" si="5"/>
        <v/>
      </c>
      <c r="W40" s="307"/>
      <c r="X40" s="295" t="s">
        <v>2891</v>
      </c>
      <c r="Y40" s="297" t="s">
        <v>13</v>
      </c>
      <c r="Z40" s="296" t="s">
        <v>2895</v>
      </c>
      <c r="AA40" s="294" t="s">
        <v>13</v>
      </c>
    </row>
    <row r="41" spans="1:27" ht="16.2" thickBot="1" x14ac:dyDescent="0.35">
      <c r="A41" s="10">
        <v>8</v>
      </c>
      <c r="B41" s="9">
        <f t="shared" si="6"/>
        <v>15</v>
      </c>
      <c r="C41" s="9" t="s">
        <v>9</v>
      </c>
      <c r="D41" s="9">
        <f t="shared" si="7"/>
        <v>16</v>
      </c>
      <c r="E41" s="35">
        <v>2000</v>
      </c>
      <c r="F41" s="34" t="s">
        <v>2911</v>
      </c>
      <c r="G41" s="311">
        <v>36610</v>
      </c>
      <c r="H41" s="311">
        <v>36612</v>
      </c>
      <c r="I41" s="21" t="s">
        <v>192</v>
      </c>
      <c r="J41" s="31" t="s">
        <v>166</v>
      </c>
      <c r="K41" s="31"/>
      <c r="L41" s="31"/>
      <c r="M41" s="31"/>
      <c r="N41" s="30"/>
      <c r="O41" s="117" t="s">
        <v>191</v>
      </c>
      <c r="P41" s="117" t="s">
        <v>83</v>
      </c>
      <c r="Q41" s="116" t="s">
        <v>83</v>
      </c>
      <c r="R41" s="14" t="str">
        <f t="shared" si="3"/>
        <v>◄</v>
      </c>
      <c r="S41" s="13" t="str">
        <f t="shared" si="4"/>
        <v>◄</v>
      </c>
      <c r="T41" s="12"/>
      <c r="U41" s="12"/>
      <c r="V41" s="11" t="str">
        <f t="shared" si="5"/>
        <v/>
      </c>
      <c r="W41" s="307"/>
      <c r="X41" s="295" t="s">
        <v>2891</v>
      </c>
      <c r="Y41" s="297" t="s">
        <v>13</v>
      </c>
      <c r="Z41" s="296" t="s">
        <v>2895</v>
      </c>
      <c r="AA41" s="294" t="s">
        <v>13</v>
      </c>
    </row>
    <row r="42" spans="1:27" ht="16.2" thickBot="1" x14ac:dyDescent="0.35">
      <c r="A42" s="10">
        <v>9</v>
      </c>
      <c r="B42" s="9">
        <f t="shared" si="6"/>
        <v>17</v>
      </c>
      <c r="C42" s="9" t="s">
        <v>9</v>
      </c>
      <c r="D42" s="9">
        <f t="shared" si="7"/>
        <v>18</v>
      </c>
      <c r="E42" s="35">
        <v>2000</v>
      </c>
      <c r="F42" s="34" t="s">
        <v>2911</v>
      </c>
      <c r="G42" s="311">
        <v>36610</v>
      </c>
      <c r="H42" s="311">
        <v>36612</v>
      </c>
      <c r="I42" s="21" t="s">
        <v>193</v>
      </c>
      <c r="J42" s="31" t="s">
        <v>165</v>
      </c>
      <c r="K42" s="31"/>
      <c r="L42" s="31"/>
      <c r="M42" s="31"/>
      <c r="N42" s="30"/>
      <c r="O42" s="117" t="s">
        <v>194</v>
      </c>
      <c r="P42" s="117" t="s">
        <v>12</v>
      </c>
      <c r="Q42" s="116" t="s">
        <v>195</v>
      </c>
      <c r="R42" s="14" t="str">
        <f t="shared" si="3"/>
        <v>◄</v>
      </c>
      <c r="S42" s="13" t="str">
        <f t="shared" si="4"/>
        <v>◄</v>
      </c>
      <c r="T42" s="12"/>
      <c r="U42" s="12"/>
      <c r="V42" s="11" t="str">
        <f t="shared" si="5"/>
        <v/>
      </c>
      <c r="W42" s="307"/>
      <c r="X42" s="295" t="s">
        <v>2891</v>
      </c>
      <c r="Y42" s="297" t="s">
        <v>13</v>
      </c>
      <c r="Z42" s="296" t="s">
        <v>2895</v>
      </c>
      <c r="AA42" s="294" t="s">
        <v>13</v>
      </c>
    </row>
    <row r="43" spans="1:27" ht="16.2" thickBot="1" x14ac:dyDescent="0.35">
      <c r="A43" s="10">
        <v>10</v>
      </c>
      <c r="B43" s="9">
        <f t="shared" si="6"/>
        <v>19</v>
      </c>
      <c r="C43" s="9" t="s">
        <v>9</v>
      </c>
      <c r="D43" s="9">
        <f t="shared" si="7"/>
        <v>20</v>
      </c>
      <c r="E43" s="35">
        <v>2000</v>
      </c>
      <c r="F43" s="34" t="s">
        <v>2912</v>
      </c>
      <c r="G43" s="311">
        <v>36617</v>
      </c>
      <c r="H43" s="311">
        <v>36619</v>
      </c>
      <c r="I43" s="21" t="s">
        <v>197</v>
      </c>
      <c r="J43" s="31" t="s">
        <v>164</v>
      </c>
      <c r="K43" s="31"/>
      <c r="L43" s="31"/>
      <c r="M43" s="31"/>
      <c r="N43" s="30"/>
      <c r="O43" s="117" t="s">
        <v>196</v>
      </c>
      <c r="P43" s="117" t="s">
        <v>83</v>
      </c>
      <c r="Q43" s="116" t="s">
        <v>83</v>
      </c>
      <c r="R43" s="14" t="str">
        <f t="shared" si="3"/>
        <v>◄</v>
      </c>
      <c r="S43" s="13" t="str">
        <f t="shared" si="4"/>
        <v>◄</v>
      </c>
      <c r="T43" s="12"/>
      <c r="U43" s="12"/>
      <c r="V43" s="11" t="str">
        <f t="shared" si="5"/>
        <v/>
      </c>
      <c r="W43" s="307"/>
      <c r="X43" s="295" t="s">
        <v>2891</v>
      </c>
      <c r="Y43" s="297" t="s">
        <v>13</v>
      </c>
      <c r="Z43" s="296" t="s">
        <v>2895</v>
      </c>
      <c r="AA43" s="294" t="s">
        <v>13</v>
      </c>
    </row>
    <row r="44" spans="1:27" ht="27" thickBot="1" x14ac:dyDescent="0.35">
      <c r="A44" s="10">
        <v>11</v>
      </c>
      <c r="B44" s="9">
        <f t="shared" si="6"/>
        <v>21</v>
      </c>
      <c r="C44" s="9" t="s">
        <v>9</v>
      </c>
      <c r="D44" s="9">
        <f t="shared" si="7"/>
        <v>22</v>
      </c>
      <c r="E44" s="35">
        <v>2000</v>
      </c>
      <c r="F44" s="34" t="s">
        <v>2912</v>
      </c>
      <c r="G44" s="311">
        <v>36617</v>
      </c>
      <c r="H44" s="311">
        <v>36619</v>
      </c>
      <c r="I44" s="21" t="s">
        <v>199</v>
      </c>
      <c r="J44" s="101" t="s">
        <v>163</v>
      </c>
      <c r="K44" s="101"/>
      <c r="L44" s="101"/>
      <c r="M44" s="101"/>
      <c r="N44" s="30"/>
      <c r="O44" s="117" t="s">
        <v>198</v>
      </c>
      <c r="P44" s="117" t="s">
        <v>83</v>
      </c>
      <c r="Q44" s="116" t="s">
        <v>83</v>
      </c>
      <c r="R44" s="14" t="str">
        <f t="shared" si="3"/>
        <v>◄</v>
      </c>
      <c r="S44" s="13" t="str">
        <f t="shared" si="4"/>
        <v>◄</v>
      </c>
      <c r="T44" s="12"/>
      <c r="U44" s="12"/>
      <c r="V44" s="11" t="str">
        <f t="shared" si="5"/>
        <v/>
      </c>
      <c r="W44" s="307"/>
      <c r="X44" s="295" t="s">
        <v>2891</v>
      </c>
      <c r="Y44" s="297" t="s">
        <v>13</v>
      </c>
      <c r="Z44" s="296" t="s">
        <v>2895</v>
      </c>
      <c r="AA44" s="294" t="s">
        <v>13</v>
      </c>
    </row>
    <row r="45" spans="1:27" ht="16.2" thickBot="1" x14ac:dyDescent="0.35">
      <c r="A45" s="10">
        <v>12</v>
      </c>
      <c r="B45" s="9">
        <f t="shared" si="6"/>
        <v>23</v>
      </c>
      <c r="C45" s="9" t="s">
        <v>9</v>
      </c>
      <c r="D45" s="9">
        <f t="shared" si="7"/>
        <v>24</v>
      </c>
      <c r="E45" s="35">
        <v>2000</v>
      </c>
      <c r="F45" s="34" t="s">
        <v>2913</v>
      </c>
      <c r="G45" s="311">
        <v>36631</v>
      </c>
      <c r="H45" s="311">
        <v>36633</v>
      </c>
      <c r="I45" s="21" t="s">
        <v>200</v>
      </c>
      <c r="J45" s="31" t="s">
        <v>162</v>
      </c>
      <c r="K45" s="31"/>
      <c r="L45" s="31"/>
      <c r="M45" s="31"/>
      <c r="N45" s="30"/>
      <c r="O45" s="117" t="s">
        <v>201</v>
      </c>
      <c r="P45" s="117" t="s">
        <v>12</v>
      </c>
      <c r="Q45" s="116" t="s">
        <v>202</v>
      </c>
      <c r="R45" s="14" t="str">
        <f t="shared" si="3"/>
        <v>◄</v>
      </c>
      <c r="S45" s="13" t="str">
        <f t="shared" si="4"/>
        <v>◄</v>
      </c>
      <c r="T45" s="12"/>
      <c r="U45" s="12"/>
      <c r="V45" s="11" t="str">
        <f t="shared" si="5"/>
        <v/>
      </c>
      <c r="W45" s="307"/>
      <c r="X45" s="295" t="s">
        <v>2891</v>
      </c>
      <c r="Y45" s="297" t="s">
        <v>13</v>
      </c>
      <c r="Z45" s="296" t="s">
        <v>2895</v>
      </c>
      <c r="AA45" s="294" t="s">
        <v>13</v>
      </c>
    </row>
    <row r="46" spans="1:27" ht="16.2" thickBot="1" x14ac:dyDescent="0.35">
      <c r="A46" s="10">
        <v>13</v>
      </c>
      <c r="B46" s="9">
        <f t="shared" si="6"/>
        <v>25</v>
      </c>
      <c r="C46" s="9" t="s">
        <v>9</v>
      </c>
      <c r="D46" s="9">
        <f t="shared" si="7"/>
        <v>26</v>
      </c>
      <c r="E46" s="35">
        <v>2000</v>
      </c>
      <c r="F46" s="34" t="s">
        <v>2913</v>
      </c>
      <c r="G46" s="311">
        <v>36631</v>
      </c>
      <c r="H46" s="311">
        <v>36633</v>
      </c>
      <c r="I46" s="21" t="s">
        <v>204</v>
      </c>
      <c r="J46" s="31" t="s">
        <v>161</v>
      </c>
      <c r="K46" s="31"/>
      <c r="L46" s="31"/>
      <c r="M46" s="31"/>
      <c r="N46" s="30"/>
      <c r="O46" s="117" t="s">
        <v>203</v>
      </c>
      <c r="P46" s="117" t="s">
        <v>83</v>
      </c>
      <c r="Q46" s="116" t="s">
        <v>83</v>
      </c>
      <c r="R46" s="14" t="str">
        <f t="shared" si="3"/>
        <v>◄</v>
      </c>
      <c r="S46" s="13" t="str">
        <f t="shared" si="4"/>
        <v>◄</v>
      </c>
      <c r="T46" s="12"/>
      <c r="U46" s="12"/>
      <c r="V46" s="11" t="str">
        <f t="shared" si="5"/>
        <v/>
      </c>
      <c r="W46" s="307"/>
      <c r="X46" s="295" t="s">
        <v>2891</v>
      </c>
      <c r="Y46" s="297" t="s">
        <v>13</v>
      </c>
      <c r="Z46" s="296" t="s">
        <v>2895</v>
      </c>
      <c r="AA46" s="294" t="s">
        <v>13</v>
      </c>
    </row>
    <row r="47" spans="1:27" ht="16.2" thickBot="1" x14ac:dyDescent="0.35">
      <c r="A47" s="10">
        <v>14</v>
      </c>
      <c r="B47" s="9">
        <f>D46+1</f>
        <v>27</v>
      </c>
      <c r="C47" s="310" t="s">
        <v>9</v>
      </c>
      <c r="D47" s="310">
        <f>B47</f>
        <v>27</v>
      </c>
      <c r="E47" s="35">
        <v>2000</v>
      </c>
      <c r="F47" s="34" t="s">
        <v>2914</v>
      </c>
      <c r="G47" s="311">
        <v>36651</v>
      </c>
      <c r="H47" s="311">
        <v>36653</v>
      </c>
      <c r="I47" s="21" t="s">
        <v>205</v>
      </c>
      <c r="J47" s="31" t="s">
        <v>160</v>
      </c>
      <c r="K47" s="31"/>
      <c r="L47" s="31"/>
      <c r="M47" s="31"/>
      <c r="N47" s="30"/>
      <c r="O47" s="117" t="s">
        <v>206</v>
      </c>
      <c r="P47" s="117" t="s">
        <v>12</v>
      </c>
      <c r="Q47" s="116" t="s">
        <v>207</v>
      </c>
      <c r="R47" s="14" t="str">
        <f t="shared" si="3"/>
        <v>◄</v>
      </c>
      <c r="S47" s="13" t="str">
        <f t="shared" si="4"/>
        <v>◄</v>
      </c>
      <c r="T47" s="12"/>
      <c r="U47" s="12"/>
      <c r="V47" s="11" t="str">
        <f t="shared" si="5"/>
        <v/>
      </c>
      <c r="W47" s="307"/>
      <c r="X47" s="295" t="s">
        <v>2891</v>
      </c>
      <c r="Y47" s="297" t="s">
        <v>13</v>
      </c>
      <c r="Z47" s="296" t="s">
        <v>2895</v>
      </c>
      <c r="AA47" s="294" t="s">
        <v>13</v>
      </c>
    </row>
    <row r="48" spans="1:27" ht="16.2" thickBot="1" x14ac:dyDescent="0.35">
      <c r="A48" s="10">
        <v>15</v>
      </c>
      <c r="B48" s="9">
        <f t="shared" ref="B48:B55" si="8">D47+1</f>
        <v>28</v>
      </c>
      <c r="C48" s="9" t="s">
        <v>9</v>
      </c>
      <c r="D48" s="9">
        <f t="shared" ref="D48:D55" si="9">B48+1</f>
        <v>29</v>
      </c>
      <c r="E48" s="35">
        <v>2000</v>
      </c>
      <c r="F48" s="34" t="s">
        <v>2915</v>
      </c>
      <c r="G48" s="311">
        <v>36651</v>
      </c>
      <c r="H48" s="311">
        <v>36654</v>
      </c>
      <c r="I48" s="21" t="s">
        <v>208</v>
      </c>
      <c r="J48" s="31" t="s">
        <v>159</v>
      </c>
      <c r="K48" s="31"/>
      <c r="L48" s="31"/>
      <c r="M48" s="31"/>
      <c r="N48" s="30"/>
      <c r="O48" s="117" t="s">
        <v>209</v>
      </c>
      <c r="P48" s="117" t="s">
        <v>12</v>
      </c>
      <c r="Q48" s="116" t="s">
        <v>210</v>
      </c>
      <c r="R48" s="14" t="str">
        <f t="shared" si="3"/>
        <v>◄</v>
      </c>
      <c r="S48" s="13" t="str">
        <f t="shared" si="4"/>
        <v>◄</v>
      </c>
      <c r="T48" s="12"/>
      <c r="U48" s="12"/>
      <c r="V48" s="11" t="str">
        <f t="shared" si="5"/>
        <v/>
      </c>
      <c r="W48" s="307"/>
      <c r="X48" s="295" t="s">
        <v>2891</v>
      </c>
      <c r="Y48" s="297" t="s">
        <v>13</v>
      </c>
      <c r="Z48" s="296" t="s">
        <v>2895</v>
      </c>
      <c r="AA48" s="294" t="s">
        <v>13</v>
      </c>
    </row>
    <row r="49" spans="1:27" ht="16.2" thickBot="1" x14ac:dyDescent="0.35">
      <c r="A49" s="10">
        <v>16</v>
      </c>
      <c r="B49" s="9">
        <f t="shared" si="8"/>
        <v>30</v>
      </c>
      <c r="C49" s="9" t="s">
        <v>9</v>
      </c>
      <c r="D49" s="9">
        <f t="shared" si="9"/>
        <v>31</v>
      </c>
      <c r="E49" s="35">
        <v>2000</v>
      </c>
      <c r="F49" s="34" t="s">
        <v>2916</v>
      </c>
      <c r="G49" s="311" t="s">
        <v>149</v>
      </c>
      <c r="H49" s="311">
        <v>36655</v>
      </c>
      <c r="I49" s="21" t="s">
        <v>212</v>
      </c>
      <c r="J49" s="31" t="s">
        <v>158</v>
      </c>
      <c r="K49" s="31"/>
      <c r="L49" s="31"/>
      <c r="M49" s="31"/>
      <c r="N49" s="30"/>
      <c r="O49" s="117" t="s">
        <v>211</v>
      </c>
      <c r="P49" s="117" t="s">
        <v>83</v>
      </c>
      <c r="Q49" s="116" t="s">
        <v>83</v>
      </c>
      <c r="R49" s="14" t="str">
        <f t="shared" si="3"/>
        <v>◄</v>
      </c>
      <c r="S49" s="13" t="str">
        <f t="shared" si="4"/>
        <v>◄</v>
      </c>
      <c r="T49" s="12"/>
      <c r="U49" s="12"/>
      <c r="V49" s="11" t="str">
        <f t="shared" si="5"/>
        <v/>
      </c>
      <c r="W49" s="307"/>
      <c r="X49" s="295" t="s">
        <v>2891</v>
      </c>
      <c r="Y49" s="297" t="s">
        <v>13</v>
      </c>
      <c r="Z49" s="296" t="s">
        <v>2895</v>
      </c>
      <c r="AA49" s="294" t="s">
        <v>13</v>
      </c>
    </row>
    <row r="50" spans="1:27" ht="16.2" thickBot="1" x14ac:dyDescent="0.35">
      <c r="A50" s="10">
        <v>17</v>
      </c>
      <c r="B50" s="9">
        <f t="shared" si="8"/>
        <v>32</v>
      </c>
      <c r="C50" s="9" t="s">
        <v>9</v>
      </c>
      <c r="D50" s="9">
        <f t="shared" si="9"/>
        <v>33</v>
      </c>
      <c r="E50" s="35">
        <v>2000</v>
      </c>
      <c r="F50" s="34" t="s">
        <v>2917</v>
      </c>
      <c r="G50" s="311">
        <v>36694</v>
      </c>
      <c r="H50" s="311">
        <v>36696</v>
      </c>
      <c r="I50" s="21" t="s">
        <v>213</v>
      </c>
      <c r="J50" s="31" t="s">
        <v>157</v>
      </c>
      <c r="K50" s="31"/>
      <c r="L50" s="31"/>
      <c r="M50" s="31"/>
      <c r="N50" s="30"/>
      <c r="O50" s="117" t="s">
        <v>214</v>
      </c>
      <c r="P50" s="117" t="s">
        <v>12</v>
      </c>
      <c r="Q50" s="116" t="s">
        <v>215</v>
      </c>
      <c r="R50" s="14" t="str">
        <f t="shared" si="3"/>
        <v>◄</v>
      </c>
      <c r="S50" s="13" t="str">
        <f t="shared" si="4"/>
        <v>◄</v>
      </c>
      <c r="T50" s="12"/>
      <c r="U50" s="12"/>
      <c r="V50" s="11" t="str">
        <f t="shared" si="5"/>
        <v/>
      </c>
      <c r="W50" s="307"/>
      <c r="X50" s="295" t="s">
        <v>2891</v>
      </c>
      <c r="Y50" s="297" t="s">
        <v>13</v>
      </c>
      <c r="Z50" s="296" t="s">
        <v>2895</v>
      </c>
      <c r="AA50" s="294" t="s">
        <v>13</v>
      </c>
    </row>
    <row r="51" spans="1:27" ht="16.2" thickBot="1" x14ac:dyDescent="0.35">
      <c r="A51" s="10">
        <v>18</v>
      </c>
      <c r="B51" s="9">
        <f t="shared" si="8"/>
        <v>34</v>
      </c>
      <c r="C51" s="9" t="s">
        <v>9</v>
      </c>
      <c r="D51" s="9">
        <f t="shared" si="9"/>
        <v>35</v>
      </c>
      <c r="E51" s="35">
        <v>2000</v>
      </c>
      <c r="F51" s="34" t="s">
        <v>2918</v>
      </c>
      <c r="G51" s="311">
        <v>36694</v>
      </c>
      <c r="H51" s="311">
        <v>36696</v>
      </c>
      <c r="I51" s="21" t="s">
        <v>216</v>
      </c>
      <c r="J51" s="31" t="s">
        <v>156</v>
      </c>
      <c r="K51" s="31"/>
      <c r="L51" s="31"/>
      <c r="M51" s="31"/>
      <c r="N51" s="30"/>
      <c r="O51" s="117" t="s">
        <v>217</v>
      </c>
      <c r="P51" s="117" t="s">
        <v>12</v>
      </c>
      <c r="Q51" s="116" t="s">
        <v>218</v>
      </c>
      <c r="R51" s="14" t="str">
        <f t="shared" si="3"/>
        <v>◄</v>
      </c>
      <c r="S51" s="13" t="str">
        <f t="shared" si="4"/>
        <v>◄</v>
      </c>
      <c r="T51" s="12"/>
      <c r="U51" s="12"/>
      <c r="V51" s="11" t="str">
        <f t="shared" si="5"/>
        <v/>
      </c>
      <c r="W51" s="307"/>
      <c r="X51" s="295" t="s">
        <v>2891</v>
      </c>
      <c r="Y51" s="297" t="s">
        <v>13</v>
      </c>
      <c r="Z51" s="296" t="s">
        <v>2895</v>
      </c>
      <c r="AA51" s="294" t="s">
        <v>13</v>
      </c>
    </row>
    <row r="52" spans="1:27" ht="16.2" thickBot="1" x14ac:dyDescent="0.35">
      <c r="A52" s="10">
        <v>19</v>
      </c>
      <c r="B52" s="9">
        <f t="shared" si="8"/>
        <v>36</v>
      </c>
      <c r="C52" s="9" t="s">
        <v>9</v>
      </c>
      <c r="D52" s="9">
        <f t="shared" si="9"/>
        <v>37</v>
      </c>
      <c r="E52" s="35">
        <v>2000</v>
      </c>
      <c r="F52" s="34" t="s">
        <v>2919</v>
      </c>
      <c r="G52" s="311">
        <v>36778</v>
      </c>
      <c r="H52" s="311">
        <v>36780</v>
      </c>
      <c r="I52" s="21" t="s">
        <v>220</v>
      </c>
      <c r="J52" s="31" t="s">
        <v>155</v>
      </c>
      <c r="K52" s="31"/>
      <c r="L52" s="31"/>
      <c r="M52" s="31"/>
      <c r="N52" s="30"/>
      <c r="O52" s="117" t="s">
        <v>219</v>
      </c>
      <c r="P52" s="117" t="s">
        <v>83</v>
      </c>
      <c r="Q52" s="116" t="s">
        <v>83</v>
      </c>
      <c r="R52" s="14" t="str">
        <f t="shared" si="3"/>
        <v>◄</v>
      </c>
      <c r="S52" s="13" t="str">
        <f t="shared" si="4"/>
        <v>◄</v>
      </c>
      <c r="T52" s="12"/>
      <c r="U52" s="12"/>
      <c r="V52" s="11" t="str">
        <f t="shared" si="5"/>
        <v/>
      </c>
      <c r="W52" s="307"/>
      <c r="X52" s="295" t="s">
        <v>2891</v>
      </c>
      <c r="Y52" s="297" t="s">
        <v>13</v>
      </c>
      <c r="Z52" s="296" t="s">
        <v>2895</v>
      </c>
      <c r="AA52" s="294" t="s">
        <v>13</v>
      </c>
    </row>
    <row r="53" spans="1:27" ht="16.2" thickBot="1" x14ac:dyDescent="0.35">
      <c r="A53" s="10">
        <v>20</v>
      </c>
      <c r="B53" s="9">
        <f t="shared" si="8"/>
        <v>38</v>
      </c>
      <c r="C53" s="9" t="s">
        <v>9</v>
      </c>
      <c r="D53" s="9">
        <f t="shared" si="9"/>
        <v>39</v>
      </c>
      <c r="E53" s="35">
        <v>2000</v>
      </c>
      <c r="F53" s="34" t="s">
        <v>2920</v>
      </c>
      <c r="G53" s="311">
        <v>36778</v>
      </c>
      <c r="H53" s="311">
        <v>36780</v>
      </c>
      <c r="I53" s="21" t="s">
        <v>222</v>
      </c>
      <c r="J53" s="31" t="s">
        <v>154</v>
      </c>
      <c r="K53" s="31"/>
      <c r="L53" s="31"/>
      <c r="M53" s="31"/>
      <c r="N53" s="30"/>
      <c r="O53" s="117" t="s">
        <v>221</v>
      </c>
      <c r="P53" s="117" t="s">
        <v>83</v>
      </c>
      <c r="Q53" s="116" t="s">
        <v>83</v>
      </c>
      <c r="R53" s="14" t="str">
        <f t="shared" si="3"/>
        <v>◄</v>
      </c>
      <c r="S53" s="13" t="str">
        <f t="shared" si="4"/>
        <v>◄</v>
      </c>
      <c r="T53" s="12"/>
      <c r="U53" s="12"/>
      <c r="V53" s="11" t="str">
        <f t="shared" si="5"/>
        <v/>
      </c>
      <c r="W53" s="307"/>
      <c r="X53" s="295" t="s">
        <v>2891</v>
      </c>
      <c r="Y53" s="297" t="s">
        <v>13</v>
      </c>
      <c r="Z53" s="296" t="s">
        <v>2895</v>
      </c>
      <c r="AA53" s="294" t="s">
        <v>13</v>
      </c>
    </row>
    <row r="54" spans="1:27" ht="16.2" thickBot="1" x14ac:dyDescent="0.35">
      <c r="A54" s="10">
        <v>21</v>
      </c>
      <c r="B54" s="9">
        <f t="shared" si="8"/>
        <v>40</v>
      </c>
      <c r="C54" s="9" t="s">
        <v>9</v>
      </c>
      <c r="D54" s="9">
        <f t="shared" si="9"/>
        <v>41</v>
      </c>
      <c r="E54" s="35">
        <v>2000</v>
      </c>
      <c r="F54" s="34" t="s">
        <v>2921</v>
      </c>
      <c r="G54" s="311">
        <v>36844</v>
      </c>
      <c r="H54" s="311">
        <v>36846</v>
      </c>
      <c r="I54" s="21" t="s">
        <v>223</v>
      </c>
      <c r="J54" s="31" t="s">
        <v>153</v>
      </c>
      <c r="K54" s="31"/>
      <c r="L54" s="31"/>
      <c r="M54" s="31"/>
      <c r="N54" s="30"/>
      <c r="O54" s="117" t="s">
        <v>224</v>
      </c>
      <c r="P54" s="117" t="s">
        <v>12</v>
      </c>
      <c r="Q54" s="116" t="s">
        <v>225</v>
      </c>
      <c r="R54" s="14" t="str">
        <f t="shared" si="3"/>
        <v>◄</v>
      </c>
      <c r="S54" s="13" t="str">
        <f t="shared" si="4"/>
        <v>◄</v>
      </c>
      <c r="T54" s="12"/>
      <c r="U54" s="12"/>
      <c r="V54" s="11" t="str">
        <f t="shared" si="5"/>
        <v/>
      </c>
      <c r="W54" s="307"/>
      <c r="X54" s="295" t="s">
        <v>2891</v>
      </c>
      <c r="Y54" s="297" t="s">
        <v>13</v>
      </c>
      <c r="Z54" s="296" t="s">
        <v>2895</v>
      </c>
      <c r="AA54" s="294" t="s">
        <v>13</v>
      </c>
    </row>
    <row r="55" spans="1:27" ht="16.2" thickBot="1" x14ac:dyDescent="0.35">
      <c r="A55" s="10">
        <v>22</v>
      </c>
      <c r="B55" s="9">
        <f t="shared" si="8"/>
        <v>42</v>
      </c>
      <c r="C55" s="9" t="s">
        <v>9</v>
      </c>
      <c r="D55" s="9">
        <f t="shared" si="9"/>
        <v>43</v>
      </c>
      <c r="E55" s="35">
        <v>2000</v>
      </c>
      <c r="F55" s="34" t="s">
        <v>2922</v>
      </c>
      <c r="G55" s="311">
        <v>36848</v>
      </c>
      <c r="H55" s="311">
        <v>36850</v>
      </c>
      <c r="I55" s="21" t="s">
        <v>227</v>
      </c>
      <c r="J55" s="31" t="s">
        <v>152</v>
      </c>
      <c r="K55" s="31"/>
      <c r="L55" s="31"/>
      <c r="M55" s="31"/>
      <c r="N55" s="30"/>
      <c r="O55" s="117" t="s">
        <v>226</v>
      </c>
      <c r="P55" s="117" t="s">
        <v>83</v>
      </c>
      <c r="Q55" s="116" t="s">
        <v>83</v>
      </c>
      <c r="R55" s="14" t="str">
        <f t="shared" si="3"/>
        <v>◄</v>
      </c>
      <c r="S55" s="13" t="str">
        <f t="shared" si="4"/>
        <v>◄</v>
      </c>
      <c r="T55" s="12"/>
      <c r="U55" s="12"/>
      <c r="V55" s="11" t="str">
        <f t="shared" si="5"/>
        <v/>
      </c>
      <c r="W55" s="307"/>
      <c r="X55" s="295" t="s">
        <v>2891</v>
      </c>
      <c r="Y55" s="297" t="s">
        <v>13</v>
      </c>
      <c r="Z55" s="296" t="s">
        <v>2895</v>
      </c>
      <c r="AA55" s="294" t="s">
        <v>13</v>
      </c>
    </row>
    <row r="56" spans="1:27" ht="16.2" thickBot="1" x14ac:dyDescent="0.35">
      <c r="A56" s="10" t="s">
        <v>146</v>
      </c>
      <c r="B56" s="124" t="s">
        <v>2893</v>
      </c>
      <c r="C56" s="9" t="s">
        <v>2894</v>
      </c>
      <c r="D56" s="9">
        <f>D55+1</f>
        <v>44</v>
      </c>
      <c r="E56" s="35">
        <v>2000</v>
      </c>
      <c r="F56" s="34" t="s">
        <v>2923</v>
      </c>
      <c r="G56" s="311">
        <v>36848</v>
      </c>
      <c r="H56" s="311">
        <v>36850</v>
      </c>
      <c r="I56" s="21" t="s">
        <v>228</v>
      </c>
      <c r="J56" s="31" t="s">
        <v>150</v>
      </c>
      <c r="K56" s="334" t="s">
        <v>151</v>
      </c>
      <c r="L56" s="335"/>
      <c r="M56" s="335"/>
      <c r="N56" s="336"/>
      <c r="O56" s="117" t="s">
        <v>229</v>
      </c>
      <c r="P56" s="117" t="s">
        <v>12</v>
      </c>
      <c r="Q56" s="116" t="s">
        <v>230</v>
      </c>
      <c r="R56" s="14" t="str">
        <f t="shared" si="3"/>
        <v>◄</v>
      </c>
      <c r="S56" s="13" t="str">
        <f t="shared" si="4"/>
        <v>◄</v>
      </c>
      <c r="T56" s="12"/>
      <c r="U56" s="12"/>
      <c r="V56" s="11" t="str">
        <f t="shared" si="5"/>
        <v/>
      </c>
      <c r="W56" s="307"/>
      <c r="X56" s="298"/>
      <c r="Y56" s="297" t="s">
        <v>2893</v>
      </c>
      <c r="Z56" s="296" t="s">
        <v>2895</v>
      </c>
      <c r="AA56" s="294" t="s">
        <v>13</v>
      </c>
    </row>
    <row r="57" spans="1:27" ht="16.2" thickBot="1" x14ac:dyDescent="0.35">
      <c r="A57" s="10" t="s">
        <v>146</v>
      </c>
      <c r="B57" s="9">
        <v>45</v>
      </c>
      <c r="C57" s="310" t="s">
        <v>9</v>
      </c>
      <c r="D57" s="310">
        <f t="shared" ref="D57:D58" si="10">B57</f>
        <v>45</v>
      </c>
      <c r="E57" s="35">
        <v>2000</v>
      </c>
      <c r="F57" s="34" t="s">
        <v>2923</v>
      </c>
      <c r="G57" s="311">
        <v>36848</v>
      </c>
      <c r="H57" s="311">
        <v>36850</v>
      </c>
      <c r="I57" s="21" t="s">
        <v>231</v>
      </c>
      <c r="J57" s="31" t="s">
        <v>150</v>
      </c>
      <c r="K57" s="40"/>
      <c r="L57" s="100" t="s">
        <v>8</v>
      </c>
      <c r="M57" s="99" t="s">
        <v>149</v>
      </c>
      <c r="N57" s="98" t="s">
        <v>4</v>
      </c>
      <c r="O57" s="117" t="s">
        <v>229</v>
      </c>
      <c r="P57" s="117" t="s">
        <v>12</v>
      </c>
      <c r="Q57" s="116" t="s">
        <v>230</v>
      </c>
      <c r="R57" s="14" t="str">
        <f t="shared" si="3"/>
        <v>◄</v>
      </c>
      <c r="S57" s="13" t="str">
        <f t="shared" si="4"/>
        <v>◄</v>
      </c>
      <c r="T57" s="12"/>
      <c r="U57" s="12"/>
      <c r="V57" s="11" t="str">
        <f t="shared" si="5"/>
        <v/>
      </c>
      <c r="W57" s="307"/>
      <c r="X57" s="295" t="s">
        <v>2891</v>
      </c>
      <c r="Y57" s="297" t="s">
        <v>13</v>
      </c>
      <c r="Z57" s="295" t="s">
        <v>2891</v>
      </c>
      <c r="AA57" s="297" t="s">
        <v>13</v>
      </c>
    </row>
    <row r="58" spans="1:27" ht="16.2" thickBot="1" x14ac:dyDescent="0.35">
      <c r="A58" s="27" t="s">
        <v>146</v>
      </c>
      <c r="B58" s="26">
        <v>45</v>
      </c>
      <c r="C58" s="310" t="s">
        <v>9</v>
      </c>
      <c r="D58" s="310">
        <f t="shared" si="10"/>
        <v>45</v>
      </c>
      <c r="E58" s="25">
        <v>2000</v>
      </c>
      <c r="F58" s="24" t="s">
        <v>2923</v>
      </c>
      <c r="G58" s="311">
        <v>36848</v>
      </c>
      <c r="H58" s="311">
        <v>36850</v>
      </c>
      <c r="I58" s="21" t="s">
        <v>232</v>
      </c>
      <c r="J58" s="20" t="s">
        <v>150</v>
      </c>
      <c r="K58" s="20"/>
      <c r="L58" s="91" t="s">
        <v>7</v>
      </c>
      <c r="M58" s="54" t="s">
        <v>149</v>
      </c>
      <c r="N58" s="53" t="s">
        <v>0</v>
      </c>
      <c r="O58" s="117" t="s">
        <v>229</v>
      </c>
      <c r="P58" s="117" t="s">
        <v>12</v>
      </c>
      <c r="Q58" s="116" t="s">
        <v>230</v>
      </c>
      <c r="R58" s="14" t="str">
        <f t="shared" si="3"/>
        <v>◄</v>
      </c>
      <c r="S58" s="13" t="str">
        <f t="shared" si="4"/>
        <v>◄</v>
      </c>
      <c r="T58" s="12"/>
      <c r="U58" s="12"/>
      <c r="V58" s="11" t="str">
        <f t="shared" si="5"/>
        <v/>
      </c>
      <c r="W58" s="307"/>
      <c r="X58" s="295" t="s">
        <v>2891</v>
      </c>
      <c r="Y58" s="297" t="s">
        <v>13</v>
      </c>
      <c r="Z58" s="295" t="s">
        <v>2891</v>
      </c>
      <c r="AA58" s="297" t="s">
        <v>13</v>
      </c>
    </row>
    <row r="59" spans="1:27" ht="19.2" thickTop="1" thickBot="1" x14ac:dyDescent="0.35">
      <c r="A59" s="281" t="s">
        <v>2867</v>
      </c>
      <c r="B59" s="81"/>
      <c r="C59" s="76"/>
      <c r="D59" s="76"/>
      <c r="E59" s="80"/>
      <c r="F59" s="76"/>
      <c r="G59" s="76"/>
      <c r="H59" s="76"/>
      <c r="I59" s="79"/>
      <c r="J59" s="77" t="s">
        <v>2845</v>
      </c>
      <c r="K59" s="77"/>
      <c r="L59" s="77"/>
      <c r="M59" s="76"/>
      <c r="N59" s="75"/>
      <c r="O59" s="76"/>
      <c r="P59" s="363"/>
      <c r="Q59" s="363"/>
      <c r="R59" s="364"/>
      <c r="S59" s="365" t="s">
        <v>2956</v>
      </c>
      <c r="T59" s="366" t="s">
        <v>13</v>
      </c>
      <c r="U59" s="367" t="s">
        <v>2957</v>
      </c>
      <c r="V59" s="368" t="s">
        <v>13</v>
      </c>
      <c r="W59" s="304"/>
      <c r="X59" s="369" t="s">
        <v>2891</v>
      </c>
      <c r="Y59" s="370" t="s">
        <v>2958</v>
      </c>
      <c r="Z59" s="370"/>
      <c r="AA59" s="371"/>
    </row>
    <row r="60" spans="1:27" ht="15.6" customHeight="1" thickTop="1" thickBot="1" x14ac:dyDescent="0.35">
      <c r="A60" s="69"/>
      <c r="B60" s="68"/>
      <c r="C60" s="67"/>
      <c r="D60" s="67"/>
      <c r="E60" s="67"/>
      <c r="F60" s="60"/>
      <c r="G60" s="315" t="s">
        <v>48</v>
      </c>
      <c r="H60" s="316"/>
      <c r="I60" s="64" t="s">
        <v>288</v>
      </c>
      <c r="J60" s="63" t="s">
        <v>82</v>
      </c>
      <c r="K60" s="62" t="s">
        <v>81</v>
      </c>
      <c r="L60" s="61"/>
      <c r="M60" s="61"/>
      <c r="N60" s="61"/>
      <c r="O60" s="352" t="s">
        <v>80</v>
      </c>
      <c r="P60" s="353"/>
      <c r="Q60" s="354"/>
      <c r="R60" s="60"/>
      <c r="S60" s="322" t="s">
        <v>79</v>
      </c>
      <c r="T60" s="323"/>
      <c r="U60" s="324" t="s">
        <v>17</v>
      </c>
      <c r="V60" s="325"/>
      <c r="W60" s="305"/>
      <c r="X60" s="372" t="s">
        <v>2895</v>
      </c>
      <c r="Y60" s="373" t="s">
        <v>2959</v>
      </c>
      <c r="Z60" s="373"/>
      <c r="AA60" s="374"/>
    </row>
    <row r="61" spans="1:27" ht="18.600000000000001" customHeight="1" thickBot="1" x14ac:dyDescent="0.4">
      <c r="A61" s="95" t="s">
        <v>50</v>
      </c>
      <c r="B61" s="59" t="s">
        <v>16</v>
      </c>
      <c r="C61" s="59" t="s">
        <v>9</v>
      </c>
      <c r="D61" s="59" t="s">
        <v>16</v>
      </c>
      <c r="E61" s="58" t="s">
        <v>78</v>
      </c>
      <c r="F61" s="57" t="s">
        <v>77</v>
      </c>
      <c r="G61" s="54" t="s">
        <v>76</v>
      </c>
      <c r="H61" s="54" t="s">
        <v>75</v>
      </c>
      <c r="I61" s="56" t="s">
        <v>287</v>
      </c>
      <c r="J61" s="55" t="s">
        <v>49</v>
      </c>
      <c r="K61" s="326" t="s">
        <v>15</v>
      </c>
      <c r="L61" s="327"/>
      <c r="M61" s="54" t="s">
        <v>48</v>
      </c>
      <c r="N61" s="53" t="s">
        <v>14</v>
      </c>
      <c r="O61" s="324" t="s">
        <v>73</v>
      </c>
      <c r="P61" s="351"/>
      <c r="Q61" s="325"/>
      <c r="R61" s="52" t="s">
        <v>13</v>
      </c>
      <c r="S61" s="375" t="str">
        <f>CONCATENATE(COUNTIF(S62:S93,"◄"),"◄")</f>
        <v>31◄</v>
      </c>
      <c r="T61" s="376">
        <f>SUM(T62:T93)</f>
        <v>0</v>
      </c>
      <c r="U61" s="377">
        <f>COUNT(U62:U93)</f>
        <v>0</v>
      </c>
      <c r="V61" s="378" t="str">
        <f>CONCATENATE(COUNTIF(V62:V93,"►"),"►")</f>
        <v>0►</v>
      </c>
      <c r="W61" s="306"/>
      <c r="X61" s="379" t="s">
        <v>2892</v>
      </c>
      <c r="Y61" s="380" t="s">
        <v>2960</v>
      </c>
      <c r="Z61" s="380"/>
      <c r="AA61" s="381"/>
    </row>
    <row r="62" spans="1:27" ht="16.8" thickTop="1" thickBot="1" x14ac:dyDescent="0.35">
      <c r="A62" s="50">
        <v>1</v>
      </c>
      <c r="B62" s="49">
        <v>1</v>
      </c>
      <c r="C62" s="49" t="s">
        <v>9</v>
      </c>
      <c r="D62" s="9">
        <f>B62+1</f>
        <v>2</v>
      </c>
      <c r="E62" s="105">
        <v>2000</v>
      </c>
      <c r="F62" s="34" t="s">
        <v>264</v>
      </c>
      <c r="G62" s="33">
        <v>36885</v>
      </c>
      <c r="H62" s="32">
        <v>36887</v>
      </c>
      <c r="I62" s="21" t="s">
        <v>174</v>
      </c>
      <c r="J62" s="31" t="s">
        <v>286</v>
      </c>
      <c r="K62" s="40"/>
      <c r="L62" s="40"/>
      <c r="M62" s="107"/>
      <c r="N62" s="106"/>
      <c r="O62" s="117" t="s">
        <v>289</v>
      </c>
      <c r="P62" s="117" t="s">
        <v>83</v>
      </c>
      <c r="Q62" s="116" t="s">
        <v>83</v>
      </c>
      <c r="R62" s="14" t="str">
        <f t="shared" ref="R62:R93" si="11">IF(AND(S62="◄",V62="►"),"◄?►",IF(S62="◄","◄",IF(V62="►","►","")))</f>
        <v>◄</v>
      </c>
      <c r="S62" s="13" t="str">
        <f t="shared" ref="S62:S93" si="12">IF(T62&gt;0,"","◄")</f>
        <v>◄</v>
      </c>
      <c r="T62" s="12"/>
      <c r="U62" s="12"/>
      <c r="V62" s="11" t="str">
        <f t="shared" ref="V62:V93" si="13">IF(U62&gt;0,"►","")</f>
        <v/>
      </c>
      <c r="W62" s="307"/>
      <c r="X62" s="295" t="s">
        <v>2891</v>
      </c>
      <c r="Y62" s="297" t="s">
        <v>13</v>
      </c>
      <c r="Z62" s="296" t="s">
        <v>2895</v>
      </c>
      <c r="AA62" s="294" t="s">
        <v>13</v>
      </c>
    </row>
    <row r="63" spans="1:27" ht="16.2" thickBot="1" x14ac:dyDescent="0.35">
      <c r="A63" s="10">
        <v>2</v>
      </c>
      <c r="B63" s="9">
        <f>D62+1</f>
        <v>3</v>
      </c>
      <c r="C63" s="9" t="s">
        <v>9</v>
      </c>
      <c r="D63" s="9">
        <f>B63+1</f>
        <v>4</v>
      </c>
      <c r="E63" s="105">
        <v>2001</v>
      </c>
      <c r="F63" s="34" t="s">
        <v>263</v>
      </c>
      <c r="G63" s="48">
        <v>36932</v>
      </c>
      <c r="H63" s="47">
        <v>36934</v>
      </c>
      <c r="I63" s="21" t="s">
        <v>290</v>
      </c>
      <c r="J63" s="31" t="s">
        <v>285</v>
      </c>
      <c r="K63" s="31"/>
      <c r="L63" s="31"/>
      <c r="M63" s="31"/>
      <c r="N63" s="30"/>
      <c r="O63" s="117" t="s">
        <v>291</v>
      </c>
      <c r="P63" s="117" t="s">
        <v>12</v>
      </c>
      <c r="Q63" s="116" t="s">
        <v>292</v>
      </c>
      <c r="R63" s="14" t="str">
        <f t="shared" si="11"/>
        <v>◄</v>
      </c>
      <c r="S63" s="13" t="str">
        <f t="shared" si="12"/>
        <v>◄</v>
      </c>
      <c r="T63" s="12"/>
      <c r="U63" s="12"/>
      <c r="V63" s="11" t="str">
        <f t="shared" si="13"/>
        <v/>
      </c>
      <c r="W63" s="307"/>
      <c r="X63" s="295" t="s">
        <v>2891</v>
      </c>
      <c r="Y63" s="297" t="s">
        <v>13</v>
      </c>
      <c r="Z63" s="296" t="s">
        <v>2895</v>
      </c>
      <c r="AA63" s="294" t="s">
        <v>13</v>
      </c>
    </row>
    <row r="64" spans="1:27" ht="16.2" thickBot="1" x14ac:dyDescent="0.35">
      <c r="A64" s="10">
        <v>3</v>
      </c>
      <c r="B64" s="9">
        <f t="shared" ref="B64:B69" si="14">D63+1</f>
        <v>5</v>
      </c>
      <c r="C64" s="310" t="s">
        <v>9</v>
      </c>
      <c r="D64" s="310">
        <f>B64</f>
        <v>5</v>
      </c>
      <c r="E64" s="105">
        <v>2001</v>
      </c>
      <c r="F64" s="34" t="s">
        <v>262</v>
      </c>
      <c r="G64" s="33">
        <v>36932</v>
      </c>
      <c r="H64" s="32">
        <v>36934</v>
      </c>
      <c r="I64" s="21" t="s">
        <v>293</v>
      </c>
      <c r="J64" s="31" t="s">
        <v>284</v>
      </c>
      <c r="K64" s="31"/>
      <c r="L64" s="31"/>
      <c r="M64" s="31"/>
      <c r="N64" s="30"/>
      <c r="O64" s="117" t="s">
        <v>294</v>
      </c>
      <c r="P64" s="117" t="s">
        <v>12</v>
      </c>
      <c r="Q64" s="116" t="s">
        <v>295</v>
      </c>
      <c r="R64" s="14" t="str">
        <f t="shared" si="11"/>
        <v>◄</v>
      </c>
      <c r="S64" s="13" t="str">
        <f t="shared" si="12"/>
        <v>◄</v>
      </c>
      <c r="T64" s="12"/>
      <c r="U64" s="12"/>
      <c r="V64" s="11" t="str">
        <f t="shared" si="13"/>
        <v/>
      </c>
      <c r="W64" s="307"/>
      <c r="X64" s="295" t="s">
        <v>2891</v>
      </c>
      <c r="Y64" s="297" t="s">
        <v>13</v>
      </c>
      <c r="Z64" s="296" t="s">
        <v>2895</v>
      </c>
      <c r="AA64" s="294" t="s">
        <v>13</v>
      </c>
    </row>
    <row r="65" spans="1:27" ht="16.2" thickBot="1" x14ac:dyDescent="0.35">
      <c r="A65" s="10">
        <v>4</v>
      </c>
      <c r="B65" s="9">
        <f t="shared" si="14"/>
        <v>6</v>
      </c>
      <c r="C65" s="9" t="s">
        <v>9</v>
      </c>
      <c r="D65" s="9">
        <f t="shared" ref="D65:D69" si="15">B65+1</f>
        <v>7</v>
      </c>
      <c r="E65" s="105">
        <v>2001</v>
      </c>
      <c r="F65" s="34" t="s">
        <v>261</v>
      </c>
      <c r="G65" s="33">
        <v>36967</v>
      </c>
      <c r="H65" s="32">
        <v>36969</v>
      </c>
      <c r="I65" s="21" t="s">
        <v>297</v>
      </c>
      <c r="J65" s="31" t="s">
        <v>283</v>
      </c>
      <c r="K65" s="31"/>
      <c r="L65" s="31"/>
      <c r="M65" s="31"/>
      <c r="N65" s="30"/>
      <c r="O65" s="117" t="s">
        <v>296</v>
      </c>
      <c r="P65" s="117" t="s">
        <v>83</v>
      </c>
      <c r="Q65" s="116" t="s">
        <v>83</v>
      </c>
      <c r="R65" s="14" t="str">
        <f t="shared" si="11"/>
        <v>◄</v>
      </c>
      <c r="S65" s="13" t="str">
        <f t="shared" si="12"/>
        <v>◄</v>
      </c>
      <c r="T65" s="12"/>
      <c r="U65" s="12"/>
      <c r="V65" s="11" t="str">
        <f t="shared" si="13"/>
        <v/>
      </c>
      <c r="W65" s="307"/>
      <c r="X65" s="295" t="s">
        <v>2891</v>
      </c>
      <c r="Y65" s="297" t="s">
        <v>13</v>
      </c>
      <c r="Z65" s="296" t="s">
        <v>2895</v>
      </c>
      <c r="AA65" s="294" t="s">
        <v>13</v>
      </c>
    </row>
    <row r="66" spans="1:27" ht="16.2" thickBot="1" x14ac:dyDescent="0.35">
      <c r="A66" s="10">
        <v>5</v>
      </c>
      <c r="B66" s="9">
        <f t="shared" si="14"/>
        <v>8</v>
      </c>
      <c r="C66" s="9" t="s">
        <v>9</v>
      </c>
      <c r="D66" s="9">
        <f t="shared" si="15"/>
        <v>9</v>
      </c>
      <c r="E66" s="105">
        <v>2001</v>
      </c>
      <c r="F66" s="34" t="s">
        <v>260</v>
      </c>
      <c r="G66" s="33">
        <v>36967</v>
      </c>
      <c r="H66" s="32">
        <v>36969</v>
      </c>
      <c r="I66" s="21" t="s">
        <v>299</v>
      </c>
      <c r="J66" s="31" t="s">
        <v>282</v>
      </c>
      <c r="K66" s="31"/>
      <c r="L66" s="31"/>
      <c r="M66" s="31"/>
      <c r="N66" s="30"/>
      <c r="O66" s="117" t="s">
        <v>298</v>
      </c>
      <c r="P66" s="117" t="s">
        <v>83</v>
      </c>
      <c r="Q66" s="116" t="s">
        <v>83</v>
      </c>
      <c r="R66" s="14" t="str">
        <f t="shared" si="11"/>
        <v>◄</v>
      </c>
      <c r="S66" s="13" t="str">
        <f t="shared" si="12"/>
        <v>◄</v>
      </c>
      <c r="T66" s="12"/>
      <c r="U66" s="12"/>
      <c r="V66" s="11" t="str">
        <f t="shared" si="13"/>
        <v/>
      </c>
      <c r="W66" s="307"/>
      <c r="X66" s="295" t="s">
        <v>2891</v>
      </c>
      <c r="Y66" s="297" t="s">
        <v>13</v>
      </c>
      <c r="Z66" s="296" t="s">
        <v>2895</v>
      </c>
      <c r="AA66" s="294" t="s">
        <v>13</v>
      </c>
    </row>
    <row r="67" spans="1:27" ht="16.2" thickBot="1" x14ac:dyDescent="0.35">
      <c r="A67" s="10">
        <v>6</v>
      </c>
      <c r="B67" s="9">
        <f t="shared" si="14"/>
        <v>10</v>
      </c>
      <c r="C67" s="9" t="s">
        <v>9</v>
      </c>
      <c r="D67" s="9">
        <f t="shared" si="15"/>
        <v>11</v>
      </c>
      <c r="E67" s="105">
        <v>2001</v>
      </c>
      <c r="F67" s="34" t="s">
        <v>259</v>
      </c>
      <c r="G67" s="33">
        <v>37002</v>
      </c>
      <c r="H67" s="32">
        <v>37004</v>
      </c>
      <c r="I67" s="21" t="s">
        <v>301</v>
      </c>
      <c r="J67" s="31" t="s">
        <v>281</v>
      </c>
      <c r="K67" s="31"/>
      <c r="L67" s="31"/>
      <c r="M67" s="31"/>
      <c r="N67" s="30"/>
      <c r="O67" s="117" t="s">
        <v>300</v>
      </c>
      <c r="P67" s="117" t="s">
        <v>83</v>
      </c>
      <c r="Q67" s="116" t="s">
        <v>83</v>
      </c>
      <c r="R67" s="14" t="str">
        <f t="shared" si="11"/>
        <v>◄</v>
      </c>
      <c r="S67" s="13" t="str">
        <f t="shared" si="12"/>
        <v>◄</v>
      </c>
      <c r="T67" s="12"/>
      <c r="U67" s="12"/>
      <c r="V67" s="11" t="str">
        <f t="shared" si="13"/>
        <v/>
      </c>
      <c r="W67" s="307"/>
      <c r="X67" s="295" t="s">
        <v>2891</v>
      </c>
      <c r="Y67" s="297" t="s">
        <v>13</v>
      </c>
      <c r="Z67" s="296" t="s">
        <v>2895</v>
      </c>
      <c r="AA67" s="294" t="s">
        <v>13</v>
      </c>
    </row>
    <row r="68" spans="1:27" ht="16.2" thickBot="1" x14ac:dyDescent="0.35">
      <c r="A68" s="10">
        <v>7</v>
      </c>
      <c r="B68" s="9">
        <f t="shared" si="14"/>
        <v>12</v>
      </c>
      <c r="C68" s="9" t="s">
        <v>9</v>
      </c>
      <c r="D68" s="9">
        <f t="shared" si="15"/>
        <v>13</v>
      </c>
      <c r="E68" s="105">
        <v>2001</v>
      </c>
      <c r="F68" s="34" t="s">
        <v>258</v>
      </c>
      <c r="G68" s="33">
        <v>37002</v>
      </c>
      <c r="H68" s="32">
        <v>37004</v>
      </c>
      <c r="I68" s="21" t="s">
        <v>302</v>
      </c>
      <c r="J68" s="31" t="s">
        <v>280</v>
      </c>
      <c r="K68" s="31"/>
      <c r="L68" s="31"/>
      <c r="M68" s="31"/>
      <c r="N68" s="30"/>
      <c r="O68" s="117" t="s">
        <v>303</v>
      </c>
      <c r="P68" s="117" t="s">
        <v>12</v>
      </c>
      <c r="Q68" s="116" t="s">
        <v>304</v>
      </c>
      <c r="R68" s="14" t="str">
        <f t="shared" si="11"/>
        <v>◄</v>
      </c>
      <c r="S68" s="13" t="str">
        <f t="shared" si="12"/>
        <v>◄</v>
      </c>
      <c r="T68" s="12"/>
      <c r="U68" s="12"/>
      <c r="V68" s="11" t="str">
        <f t="shared" si="13"/>
        <v/>
      </c>
      <c r="W68" s="307"/>
      <c r="X68" s="295" t="s">
        <v>2891</v>
      </c>
      <c r="Y68" s="297" t="s">
        <v>13</v>
      </c>
      <c r="Z68" s="296" t="s">
        <v>2895</v>
      </c>
      <c r="AA68" s="294" t="s">
        <v>13</v>
      </c>
    </row>
    <row r="69" spans="1:27" ht="16.2" thickBot="1" x14ac:dyDescent="0.35">
      <c r="A69" s="10">
        <v>8</v>
      </c>
      <c r="B69" s="9">
        <f t="shared" si="14"/>
        <v>14</v>
      </c>
      <c r="C69" s="9" t="s">
        <v>9</v>
      </c>
      <c r="D69" s="9">
        <f t="shared" si="15"/>
        <v>15</v>
      </c>
      <c r="E69" s="105">
        <v>2001</v>
      </c>
      <c r="F69" s="34" t="s">
        <v>257</v>
      </c>
      <c r="G69" s="33">
        <v>37016</v>
      </c>
      <c r="H69" s="32">
        <v>37018</v>
      </c>
      <c r="I69" s="21" t="s">
        <v>305</v>
      </c>
      <c r="J69" s="31" t="s">
        <v>279</v>
      </c>
      <c r="K69" s="31"/>
      <c r="L69" s="31"/>
      <c r="M69" s="31"/>
      <c r="N69" s="30"/>
      <c r="O69" s="117" t="s">
        <v>306</v>
      </c>
      <c r="P69" s="117" t="s">
        <v>12</v>
      </c>
      <c r="Q69" s="116" t="s">
        <v>307</v>
      </c>
      <c r="R69" s="14" t="str">
        <f t="shared" si="11"/>
        <v>◄</v>
      </c>
      <c r="S69" s="13" t="str">
        <f t="shared" si="12"/>
        <v>◄</v>
      </c>
      <c r="T69" s="12"/>
      <c r="U69" s="12"/>
      <c r="V69" s="11" t="str">
        <f t="shared" si="13"/>
        <v/>
      </c>
      <c r="W69" s="307"/>
      <c r="X69" s="295" t="s">
        <v>2891</v>
      </c>
      <c r="Y69" s="297" t="s">
        <v>13</v>
      </c>
      <c r="Z69" s="296" t="s">
        <v>2895</v>
      </c>
      <c r="AA69" s="294" t="s">
        <v>13</v>
      </c>
    </row>
    <row r="70" spans="1:27" ht="16.2" thickBot="1" x14ac:dyDescent="0.35">
      <c r="A70" s="10">
        <v>9</v>
      </c>
      <c r="B70" s="9">
        <f>D69+1</f>
        <v>16</v>
      </c>
      <c r="C70" s="9" t="s">
        <v>9</v>
      </c>
      <c r="D70" s="9">
        <f>B70</f>
        <v>16</v>
      </c>
      <c r="E70" s="105">
        <v>2001</v>
      </c>
      <c r="F70" s="34" t="s">
        <v>256</v>
      </c>
      <c r="G70" s="33">
        <v>37051</v>
      </c>
      <c r="H70" s="32">
        <v>37060</v>
      </c>
      <c r="I70" s="21" t="s">
        <v>308</v>
      </c>
      <c r="J70" s="31" t="s">
        <v>278</v>
      </c>
      <c r="K70" s="31"/>
      <c r="L70" s="31"/>
      <c r="M70" s="31"/>
      <c r="N70" s="30"/>
      <c r="O70" s="117" t="s">
        <v>309</v>
      </c>
      <c r="P70" s="117" t="s">
        <v>12</v>
      </c>
      <c r="Q70" s="116" t="s">
        <v>310</v>
      </c>
      <c r="R70" s="14" t="str">
        <f t="shared" si="11"/>
        <v>◄</v>
      </c>
      <c r="S70" s="13" t="str">
        <f t="shared" si="12"/>
        <v>◄</v>
      </c>
      <c r="T70" s="12"/>
      <c r="U70" s="12"/>
      <c r="V70" s="11" t="str">
        <f t="shared" si="13"/>
        <v/>
      </c>
      <c r="W70" s="307"/>
      <c r="X70" s="295" t="s">
        <v>2891</v>
      </c>
      <c r="Y70" s="297" t="s">
        <v>13</v>
      </c>
      <c r="Z70" s="296" t="s">
        <v>2895</v>
      </c>
      <c r="AA70" s="294" t="s">
        <v>13</v>
      </c>
    </row>
    <row r="71" spans="1:27" ht="16.2" thickBot="1" x14ac:dyDescent="0.35">
      <c r="A71" s="10">
        <v>10</v>
      </c>
      <c r="B71" s="9">
        <f>B70+1</f>
        <v>17</v>
      </c>
      <c r="C71" s="9" t="s">
        <v>9</v>
      </c>
      <c r="D71" s="9">
        <f t="shared" ref="D71:D82" si="16">B71+1</f>
        <v>18</v>
      </c>
      <c r="E71" s="105">
        <v>2001</v>
      </c>
      <c r="F71" s="34" t="s">
        <v>255</v>
      </c>
      <c r="G71" s="33">
        <v>37052</v>
      </c>
      <c r="H71" s="32">
        <v>37060</v>
      </c>
      <c r="I71" s="21" t="s">
        <v>311</v>
      </c>
      <c r="J71" s="31" t="s">
        <v>277</v>
      </c>
      <c r="K71" s="31"/>
      <c r="L71" s="31"/>
      <c r="M71" s="31"/>
      <c r="N71" s="30"/>
      <c r="O71" s="117" t="s">
        <v>312</v>
      </c>
      <c r="P71" s="117" t="s">
        <v>12</v>
      </c>
      <c r="Q71" s="116" t="s">
        <v>313</v>
      </c>
      <c r="R71" s="14" t="str">
        <f t="shared" si="11"/>
        <v>◄</v>
      </c>
      <c r="S71" s="13" t="str">
        <f t="shared" si="12"/>
        <v>◄</v>
      </c>
      <c r="T71" s="12"/>
      <c r="U71" s="12"/>
      <c r="V71" s="11" t="str">
        <f t="shared" si="13"/>
        <v/>
      </c>
      <c r="W71" s="307"/>
      <c r="X71" s="295" t="s">
        <v>2891</v>
      </c>
      <c r="Y71" s="297" t="s">
        <v>13</v>
      </c>
      <c r="Z71" s="296" t="s">
        <v>2895</v>
      </c>
      <c r="AA71" s="294" t="s">
        <v>13</v>
      </c>
    </row>
    <row r="72" spans="1:27" ht="16.2" thickBot="1" x14ac:dyDescent="0.35">
      <c r="A72" s="10">
        <v>11</v>
      </c>
      <c r="B72" s="9">
        <f t="shared" ref="B72:B82" si="17">D71+1</f>
        <v>19</v>
      </c>
      <c r="C72" s="9" t="s">
        <v>9</v>
      </c>
      <c r="D72" s="9">
        <f t="shared" si="16"/>
        <v>20</v>
      </c>
      <c r="E72" s="105">
        <v>2001</v>
      </c>
      <c r="F72" s="34" t="s">
        <v>254</v>
      </c>
      <c r="G72" s="33">
        <v>37054</v>
      </c>
      <c r="H72" s="32">
        <v>37060</v>
      </c>
      <c r="I72" s="21" t="s">
        <v>314</v>
      </c>
      <c r="J72" s="31" t="s">
        <v>276</v>
      </c>
      <c r="K72" s="31"/>
      <c r="L72" s="31"/>
      <c r="M72" s="31"/>
      <c r="N72" s="30"/>
      <c r="O72" s="117" t="s">
        <v>315</v>
      </c>
      <c r="P72" s="117" t="s">
        <v>12</v>
      </c>
      <c r="Q72" s="116" t="s">
        <v>316</v>
      </c>
      <c r="R72" s="14" t="str">
        <f t="shared" si="11"/>
        <v>◄</v>
      </c>
      <c r="S72" s="13" t="str">
        <f t="shared" si="12"/>
        <v>◄</v>
      </c>
      <c r="T72" s="12"/>
      <c r="U72" s="12"/>
      <c r="V72" s="11" t="str">
        <f t="shared" si="13"/>
        <v/>
      </c>
      <c r="W72" s="307"/>
      <c r="X72" s="295" t="s">
        <v>2891</v>
      </c>
      <c r="Y72" s="297" t="s">
        <v>13</v>
      </c>
      <c r="Z72" s="296" t="s">
        <v>2895</v>
      </c>
      <c r="AA72" s="294" t="s">
        <v>13</v>
      </c>
    </row>
    <row r="73" spans="1:27" ht="16.2" thickBot="1" x14ac:dyDescent="0.35">
      <c r="A73" s="10">
        <v>12</v>
      </c>
      <c r="B73" s="9">
        <f t="shared" si="17"/>
        <v>21</v>
      </c>
      <c r="C73" s="9" t="s">
        <v>9</v>
      </c>
      <c r="D73" s="9">
        <f t="shared" si="16"/>
        <v>22</v>
      </c>
      <c r="E73" s="105">
        <v>2001</v>
      </c>
      <c r="F73" s="34" t="s">
        <v>254</v>
      </c>
      <c r="G73" s="33">
        <v>37054</v>
      </c>
      <c r="H73" s="32">
        <v>37060</v>
      </c>
      <c r="I73" s="21" t="s">
        <v>317</v>
      </c>
      <c r="J73" s="31" t="s">
        <v>275</v>
      </c>
      <c r="K73" s="31"/>
      <c r="L73" s="31"/>
      <c r="M73" s="31"/>
      <c r="N73" s="30"/>
      <c r="O73" s="117" t="s">
        <v>318</v>
      </c>
      <c r="P73" s="117" t="s">
        <v>12</v>
      </c>
      <c r="Q73" s="116" t="s">
        <v>319</v>
      </c>
      <c r="R73" s="14" t="str">
        <f t="shared" si="11"/>
        <v>◄</v>
      </c>
      <c r="S73" s="13" t="str">
        <f t="shared" si="12"/>
        <v>◄</v>
      </c>
      <c r="T73" s="12"/>
      <c r="U73" s="12"/>
      <c r="V73" s="11" t="str">
        <f t="shared" si="13"/>
        <v/>
      </c>
      <c r="W73" s="307"/>
      <c r="X73" s="295" t="s">
        <v>2891</v>
      </c>
      <c r="Y73" s="297" t="s">
        <v>13</v>
      </c>
      <c r="Z73" s="296" t="s">
        <v>2895</v>
      </c>
      <c r="AA73" s="294" t="s">
        <v>13</v>
      </c>
    </row>
    <row r="74" spans="1:27" ht="16.2" thickBot="1" x14ac:dyDescent="0.35">
      <c r="A74" s="10">
        <v>13</v>
      </c>
      <c r="B74" s="9">
        <f t="shared" si="17"/>
        <v>23</v>
      </c>
      <c r="C74" s="9" t="s">
        <v>9</v>
      </c>
      <c r="D74" s="9">
        <f t="shared" si="16"/>
        <v>24</v>
      </c>
      <c r="E74" s="105">
        <v>2001</v>
      </c>
      <c r="F74" s="34" t="s">
        <v>253</v>
      </c>
      <c r="G74" s="33">
        <v>37055</v>
      </c>
      <c r="H74" s="32">
        <v>37060</v>
      </c>
      <c r="I74" s="21" t="s">
        <v>321</v>
      </c>
      <c r="J74" s="31" t="s">
        <v>274</v>
      </c>
      <c r="K74" s="31"/>
      <c r="L74" s="31"/>
      <c r="M74" s="31"/>
      <c r="N74" s="30"/>
      <c r="O74" s="117" t="s">
        <v>320</v>
      </c>
      <c r="P74" s="117" t="s">
        <v>83</v>
      </c>
      <c r="Q74" s="116" t="s">
        <v>83</v>
      </c>
      <c r="R74" s="14" t="str">
        <f t="shared" si="11"/>
        <v>◄</v>
      </c>
      <c r="S74" s="13" t="str">
        <f t="shared" si="12"/>
        <v>◄</v>
      </c>
      <c r="T74" s="12"/>
      <c r="U74" s="12"/>
      <c r="V74" s="11" t="str">
        <f t="shared" si="13"/>
        <v/>
      </c>
      <c r="W74" s="307"/>
      <c r="X74" s="295" t="s">
        <v>2891</v>
      </c>
      <c r="Y74" s="297" t="s">
        <v>13</v>
      </c>
      <c r="Z74" s="296" t="s">
        <v>2895</v>
      </c>
      <c r="AA74" s="294" t="s">
        <v>13</v>
      </c>
    </row>
    <row r="75" spans="1:27" ht="16.2" thickBot="1" x14ac:dyDescent="0.35">
      <c r="A75" s="10">
        <v>14</v>
      </c>
      <c r="B75" s="9">
        <f t="shared" si="17"/>
        <v>25</v>
      </c>
      <c r="C75" s="9" t="s">
        <v>9</v>
      </c>
      <c r="D75" s="9">
        <f t="shared" si="16"/>
        <v>26</v>
      </c>
      <c r="E75" s="105">
        <v>2001</v>
      </c>
      <c r="F75" s="34" t="s">
        <v>252</v>
      </c>
      <c r="G75" s="33">
        <v>37056</v>
      </c>
      <c r="H75" s="32">
        <v>37060</v>
      </c>
      <c r="I75" s="21" t="s">
        <v>322</v>
      </c>
      <c r="J75" s="31" t="s">
        <v>273</v>
      </c>
      <c r="K75" s="31"/>
      <c r="L75" s="31"/>
      <c r="M75" s="31"/>
      <c r="N75" s="30"/>
      <c r="O75" s="117" t="s">
        <v>323</v>
      </c>
      <c r="P75" s="117" t="s">
        <v>12</v>
      </c>
      <c r="Q75" s="116" t="s">
        <v>324</v>
      </c>
      <c r="R75" s="14" t="str">
        <f t="shared" si="11"/>
        <v>◄</v>
      </c>
      <c r="S75" s="13" t="str">
        <f t="shared" si="12"/>
        <v>◄</v>
      </c>
      <c r="T75" s="12"/>
      <c r="U75" s="12"/>
      <c r="V75" s="11" t="str">
        <f t="shared" si="13"/>
        <v/>
      </c>
      <c r="W75" s="307"/>
      <c r="X75" s="295" t="s">
        <v>2891</v>
      </c>
      <c r="Y75" s="297" t="s">
        <v>13</v>
      </c>
      <c r="Z75" s="296" t="s">
        <v>2895</v>
      </c>
      <c r="AA75" s="294" t="s">
        <v>13</v>
      </c>
    </row>
    <row r="76" spans="1:27" ht="16.2" thickBot="1" x14ac:dyDescent="0.35">
      <c r="A76" s="10">
        <v>15</v>
      </c>
      <c r="B76" s="9">
        <f t="shared" si="17"/>
        <v>27</v>
      </c>
      <c r="C76" s="9" t="s">
        <v>9</v>
      </c>
      <c r="D76" s="9">
        <f t="shared" si="16"/>
        <v>28</v>
      </c>
      <c r="E76" s="105">
        <v>2001</v>
      </c>
      <c r="F76" s="34" t="s">
        <v>251</v>
      </c>
      <c r="G76" s="33">
        <v>37057</v>
      </c>
      <c r="H76" s="32">
        <v>37060</v>
      </c>
      <c r="I76" s="21" t="s">
        <v>326</v>
      </c>
      <c r="J76" s="31" t="s">
        <v>272</v>
      </c>
      <c r="K76" s="31"/>
      <c r="L76" s="31"/>
      <c r="M76" s="31"/>
      <c r="N76" s="30"/>
      <c r="O76" s="117" t="s">
        <v>325</v>
      </c>
      <c r="P76" s="117" t="s">
        <v>83</v>
      </c>
      <c r="Q76" s="116" t="s">
        <v>83</v>
      </c>
      <c r="R76" s="14" t="str">
        <f t="shared" si="11"/>
        <v>◄</v>
      </c>
      <c r="S76" s="13" t="str">
        <f t="shared" si="12"/>
        <v>◄</v>
      </c>
      <c r="T76" s="12"/>
      <c r="U76" s="12"/>
      <c r="V76" s="11" t="str">
        <f t="shared" si="13"/>
        <v/>
      </c>
      <c r="W76" s="307"/>
      <c r="X76" s="295" t="s">
        <v>2891</v>
      </c>
      <c r="Y76" s="297" t="s">
        <v>13</v>
      </c>
      <c r="Z76" s="296" t="s">
        <v>2895</v>
      </c>
      <c r="AA76" s="294" t="s">
        <v>13</v>
      </c>
    </row>
    <row r="77" spans="1:27" ht="16.2" thickBot="1" x14ac:dyDescent="0.35">
      <c r="A77" s="10">
        <v>16</v>
      </c>
      <c r="B77" s="9">
        <f t="shared" si="17"/>
        <v>29</v>
      </c>
      <c r="C77" s="9" t="s">
        <v>9</v>
      </c>
      <c r="D77" s="9">
        <f t="shared" si="16"/>
        <v>30</v>
      </c>
      <c r="E77" s="105">
        <v>2001</v>
      </c>
      <c r="F77" s="34" t="s">
        <v>250</v>
      </c>
      <c r="G77" s="33">
        <v>37107</v>
      </c>
      <c r="H77" s="32">
        <v>37109</v>
      </c>
      <c r="I77" s="21" t="s">
        <v>327</v>
      </c>
      <c r="J77" s="31" t="s">
        <v>271</v>
      </c>
      <c r="K77" s="31"/>
      <c r="L77" s="31"/>
      <c r="M77" s="31"/>
      <c r="N77" s="30"/>
      <c r="O77" s="117" t="s">
        <v>328</v>
      </c>
      <c r="P77" s="117" t="s">
        <v>12</v>
      </c>
      <c r="Q77" s="116" t="s">
        <v>329</v>
      </c>
      <c r="R77" s="14" t="str">
        <f t="shared" si="11"/>
        <v>◄</v>
      </c>
      <c r="S77" s="13" t="str">
        <f t="shared" si="12"/>
        <v>◄</v>
      </c>
      <c r="T77" s="12"/>
      <c r="U77" s="12"/>
      <c r="V77" s="11" t="str">
        <f t="shared" si="13"/>
        <v/>
      </c>
      <c r="W77" s="307"/>
      <c r="X77" s="295" t="s">
        <v>2891</v>
      </c>
      <c r="Y77" s="297" t="s">
        <v>13</v>
      </c>
      <c r="Z77" s="296" t="s">
        <v>2895</v>
      </c>
      <c r="AA77" s="294" t="s">
        <v>13</v>
      </c>
    </row>
    <row r="78" spans="1:27" ht="16.2" thickBot="1" x14ac:dyDescent="0.35">
      <c r="A78" s="10">
        <v>17</v>
      </c>
      <c r="B78" s="9">
        <f t="shared" si="17"/>
        <v>31</v>
      </c>
      <c r="C78" s="9" t="s">
        <v>9</v>
      </c>
      <c r="D78" s="9">
        <f t="shared" si="16"/>
        <v>32</v>
      </c>
      <c r="E78" s="105">
        <v>2001</v>
      </c>
      <c r="F78" s="34" t="s">
        <v>249</v>
      </c>
      <c r="G78" s="33">
        <v>37107</v>
      </c>
      <c r="H78" s="32">
        <v>37109</v>
      </c>
      <c r="I78" s="21" t="s">
        <v>330</v>
      </c>
      <c r="J78" s="31" t="s">
        <v>270</v>
      </c>
      <c r="K78" s="31"/>
      <c r="L78" s="31"/>
      <c r="M78" s="31"/>
      <c r="N78" s="30"/>
      <c r="O78" s="117" t="s">
        <v>331</v>
      </c>
      <c r="P78" s="117" t="s">
        <v>12</v>
      </c>
      <c r="Q78" s="116" t="s">
        <v>332</v>
      </c>
      <c r="R78" s="14" t="str">
        <f t="shared" si="11"/>
        <v>◄</v>
      </c>
      <c r="S78" s="13" t="str">
        <f t="shared" si="12"/>
        <v>◄</v>
      </c>
      <c r="T78" s="12"/>
      <c r="U78" s="12"/>
      <c r="V78" s="11" t="str">
        <f t="shared" si="13"/>
        <v/>
      </c>
      <c r="W78" s="307"/>
      <c r="X78" s="295" t="s">
        <v>2891</v>
      </c>
      <c r="Y78" s="297" t="s">
        <v>13</v>
      </c>
      <c r="Z78" s="296" t="s">
        <v>2895</v>
      </c>
      <c r="AA78" s="294" t="s">
        <v>13</v>
      </c>
    </row>
    <row r="79" spans="1:27" ht="16.2" thickBot="1" x14ac:dyDescent="0.35">
      <c r="A79" s="10">
        <v>18</v>
      </c>
      <c r="B79" s="9">
        <f t="shared" si="17"/>
        <v>33</v>
      </c>
      <c r="C79" s="9" t="s">
        <v>9</v>
      </c>
      <c r="D79" s="9">
        <f t="shared" si="16"/>
        <v>34</v>
      </c>
      <c r="E79" s="105">
        <v>2001</v>
      </c>
      <c r="F79" s="34" t="s">
        <v>248</v>
      </c>
      <c r="G79" s="33">
        <v>37142</v>
      </c>
      <c r="H79" s="32">
        <v>37144</v>
      </c>
      <c r="I79" s="21" t="s">
        <v>334</v>
      </c>
      <c r="J79" s="31" t="s">
        <v>269</v>
      </c>
      <c r="K79" s="31"/>
      <c r="L79" s="31"/>
      <c r="M79" s="31"/>
      <c r="N79" s="30"/>
      <c r="O79" s="117" t="s">
        <v>333</v>
      </c>
      <c r="P79" s="117" t="s">
        <v>83</v>
      </c>
      <c r="Q79" s="116" t="s">
        <v>83</v>
      </c>
      <c r="R79" s="14" t="str">
        <f t="shared" si="11"/>
        <v>◄</v>
      </c>
      <c r="S79" s="13" t="str">
        <f t="shared" si="12"/>
        <v>◄</v>
      </c>
      <c r="T79" s="12"/>
      <c r="U79" s="12"/>
      <c r="V79" s="11" t="str">
        <f t="shared" si="13"/>
        <v/>
      </c>
      <c r="W79" s="307"/>
      <c r="X79" s="295" t="s">
        <v>2891</v>
      </c>
      <c r="Y79" s="297" t="s">
        <v>13</v>
      </c>
      <c r="Z79" s="296" t="s">
        <v>2895</v>
      </c>
      <c r="AA79" s="294" t="s">
        <v>13</v>
      </c>
    </row>
    <row r="80" spans="1:27" ht="16.2" thickBot="1" x14ac:dyDescent="0.35">
      <c r="A80" s="10">
        <v>19</v>
      </c>
      <c r="B80" s="9">
        <f t="shared" si="17"/>
        <v>35</v>
      </c>
      <c r="C80" s="9" t="s">
        <v>9</v>
      </c>
      <c r="D80" s="9">
        <f t="shared" si="16"/>
        <v>36</v>
      </c>
      <c r="E80" s="105">
        <v>2001</v>
      </c>
      <c r="F80" s="34" t="s">
        <v>247</v>
      </c>
      <c r="G80" s="33">
        <v>37201</v>
      </c>
      <c r="H80" s="32">
        <v>37203</v>
      </c>
      <c r="I80" s="21" t="s">
        <v>336</v>
      </c>
      <c r="J80" s="31" t="s">
        <v>268</v>
      </c>
      <c r="K80" s="31"/>
      <c r="L80" s="31"/>
      <c r="M80" s="31"/>
      <c r="N80" s="30"/>
      <c r="O80" s="117" t="s">
        <v>335</v>
      </c>
      <c r="P80" s="117" t="s">
        <v>83</v>
      </c>
      <c r="Q80" s="116" t="s">
        <v>83</v>
      </c>
      <c r="R80" s="14" t="str">
        <f t="shared" si="11"/>
        <v>◄</v>
      </c>
      <c r="S80" s="13" t="str">
        <f t="shared" si="12"/>
        <v>◄</v>
      </c>
      <c r="T80" s="12"/>
      <c r="U80" s="12"/>
      <c r="V80" s="11" t="str">
        <f t="shared" si="13"/>
        <v/>
      </c>
      <c r="W80" s="307"/>
      <c r="X80" s="295" t="s">
        <v>2891</v>
      </c>
      <c r="Y80" s="297" t="s">
        <v>13</v>
      </c>
      <c r="Z80" s="296" t="s">
        <v>2895</v>
      </c>
      <c r="AA80" s="294" t="s">
        <v>13</v>
      </c>
    </row>
    <row r="81" spans="1:27" ht="16.2" thickBot="1" x14ac:dyDescent="0.35">
      <c r="A81" s="10">
        <v>20</v>
      </c>
      <c r="B81" s="9">
        <f t="shared" si="17"/>
        <v>37</v>
      </c>
      <c r="C81" s="9" t="s">
        <v>9</v>
      </c>
      <c r="D81" s="9">
        <f t="shared" si="16"/>
        <v>38</v>
      </c>
      <c r="E81" s="105">
        <v>2001</v>
      </c>
      <c r="F81" s="34" t="s">
        <v>246</v>
      </c>
      <c r="G81" s="33">
        <v>37205</v>
      </c>
      <c r="H81" s="32">
        <v>37207</v>
      </c>
      <c r="I81" s="21" t="s">
        <v>338</v>
      </c>
      <c r="J81" s="31" t="s">
        <v>267</v>
      </c>
      <c r="K81" s="31"/>
      <c r="L81" s="31"/>
      <c r="M81" s="31"/>
      <c r="N81" s="30"/>
      <c r="O81" s="117" t="s">
        <v>337</v>
      </c>
      <c r="P81" s="117" t="s">
        <v>83</v>
      </c>
      <c r="Q81" s="116" t="s">
        <v>83</v>
      </c>
      <c r="R81" s="14" t="str">
        <f t="shared" si="11"/>
        <v>◄</v>
      </c>
      <c r="S81" s="13" t="str">
        <f t="shared" si="12"/>
        <v>◄</v>
      </c>
      <c r="T81" s="12"/>
      <c r="U81" s="12"/>
      <c r="V81" s="11" t="str">
        <f t="shared" si="13"/>
        <v/>
      </c>
      <c r="W81" s="307"/>
      <c r="X81" s="295" t="s">
        <v>2891</v>
      </c>
      <c r="Y81" s="297" t="s">
        <v>13</v>
      </c>
      <c r="Z81" s="296" t="s">
        <v>2895</v>
      </c>
      <c r="AA81" s="294" t="s">
        <v>13</v>
      </c>
    </row>
    <row r="82" spans="1:27" ht="16.2" thickBot="1" x14ac:dyDescent="0.35">
      <c r="A82" s="10">
        <v>21</v>
      </c>
      <c r="B82" s="9">
        <f t="shared" si="17"/>
        <v>39</v>
      </c>
      <c r="C82" s="9" t="s">
        <v>9</v>
      </c>
      <c r="D82" s="9">
        <f t="shared" si="16"/>
        <v>40</v>
      </c>
      <c r="E82" s="105">
        <v>2001</v>
      </c>
      <c r="F82" s="34" t="s">
        <v>245</v>
      </c>
      <c r="G82" s="32">
        <v>37256</v>
      </c>
      <c r="H82" s="32">
        <v>37258</v>
      </c>
      <c r="I82" s="21" t="s">
        <v>339</v>
      </c>
      <c r="J82" s="31" t="s">
        <v>266</v>
      </c>
      <c r="K82" s="31"/>
      <c r="L82" s="31"/>
      <c r="M82" s="31"/>
      <c r="N82" s="30"/>
      <c r="O82" s="117" t="s">
        <v>340</v>
      </c>
      <c r="P82" s="117" t="s">
        <v>12</v>
      </c>
      <c r="Q82" s="116" t="s">
        <v>341</v>
      </c>
      <c r="R82" s="14" t="str">
        <f t="shared" si="11"/>
        <v>◄</v>
      </c>
      <c r="S82" s="13" t="str">
        <f t="shared" si="12"/>
        <v>◄</v>
      </c>
      <c r="T82" s="12"/>
      <c r="U82" s="12"/>
      <c r="V82" s="11" t="str">
        <f t="shared" si="13"/>
        <v/>
      </c>
      <c r="W82" s="307"/>
      <c r="X82" s="295" t="s">
        <v>2891</v>
      </c>
      <c r="Y82" s="297" t="s">
        <v>13</v>
      </c>
      <c r="Z82" s="296" t="s">
        <v>2895</v>
      </c>
      <c r="AA82" s="294" t="s">
        <v>13</v>
      </c>
    </row>
    <row r="83" spans="1:27" ht="16.2" thickBot="1" x14ac:dyDescent="0.35">
      <c r="A83" s="97" t="s">
        <v>146</v>
      </c>
      <c r="B83" s="124" t="s">
        <v>2893</v>
      </c>
      <c r="C83" s="9" t="s">
        <v>2894</v>
      </c>
      <c r="D83" s="9">
        <f>D82+1</f>
        <v>41</v>
      </c>
      <c r="E83" s="105">
        <v>2001</v>
      </c>
      <c r="F83" s="34" t="s">
        <v>244</v>
      </c>
      <c r="G83" s="33">
        <v>37184</v>
      </c>
      <c r="H83" s="32">
        <v>37186</v>
      </c>
      <c r="I83" s="21" t="s">
        <v>342</v>
      </c>
      <c r="J83" s="31" t="s">
        <v>265</v>
      </c>
      <c r="K83" s="334" t="s">
        <v>151</v>
      </c>
      <c r="L83" s="335"/>
      <c r="M83" s="335"/>
      <c r="N83" s="336"/>
      <c r="O83" s="117" t="s">
        <v>343</v>
      </c>
      <c r="P83" s="117" t="s">
        <v>12</v>
      </c>
      <c r="Q83" s="116" t="s">
        <v>344</v>
      </c>
      <c r="R83" s="14" t="str">
        <f t="shared" si="11"/>
        <v/>
      </c>
      <c r="S83" s="334" t="s">
        <v>151</v>
      </c>
      <c r="T83" s="335"/>
      <c r="U83" s="335"/>
      <c r="V83" s="336"/>
      <c r="W83" s="308"/>
      <c r="X83" s="298"/>
      <c r="Y83" s="297" t="s">
        <v>2893</v>
      </c>
      <c r="Z83" s="296" t="s">
        <v>2895</v>
      </c>
      <c r="AA83" s="294" t="s">
        <v>13</v>
      </c>
    </row>
    <row r="84" spans="1:27" ht="16.8" thickTop="1" thickBot="1" x14ac:dyDescent="0.35">
      <c r="A84" s="97" t="s">
        <v>146</v>
      </c>
      <c r="B84" s="9">
        <f>D83+1</f>
        <v>42</v>
      </c>
      <c r="C84" s="8"/>
      <c r="D84" s="8"/>
      <c r="E84" s="105">
        <v>2001</v>
      </c>
      <c r="F84" s="34" t="s">
        <v>244</v>
      </c>
      <c r="G84" s="33">
        <v>37184</v>
      </c>
      <c r="H84" s="32">
        <v>37186</v>
      </c>
      <c r="I84" s="21" t="s">
        <v>345</v>
      </c>
      <c r="J84" s="31" t="s">
        <v>265</v>
      </c>
      <c r="K84" s="31"/>
      <c r="L84" s="91" t="s">
        <v>8</v>
      </c>
      <c r="M84" s="32" t="s">
        <v>243</v>
      </c>
      <c r="N84" s="104" t="s">
        <v>4</v>
      </c>
      <c r="O84" s="117" t="s">
        <v>343</v>
      </c>
      <c r="P84" s="117" t="s">
        <v>12</v>
      </c>
      <c r="Q84" s="116" t="s">
        <v>344</v>
      </c>
      <c r="R84" s="14" t="str">
        <f t="shared" si="11"/>
        <v>◄</v>
      </c>
      <c r="S84" s="13" t="str">
        <f t="shared" si="12"/>
        <v>◄</v>
      </c>
      <c r="T84" s="12"/>
      <c r="U84" s="12"/>
      <c r="V84" s="11" t="str">
        <f t="shared" si="13"/>
        <v/>
      </c>
      <c r="W84" s="307"/>
      <c r="X84" s="295" t="s">
        <v>2891</v>
      </c>
      <c r="Y84" s="297" t="s">
        <v>13</v>
      </c>
      <c r="Z84" s="292"/>
      <c r="AA84" s="8"/>
    </row>
    <row r="85" spans="1:27" ht="16.8" thickTop="1" thickBot="1" x14ac:dyDescent="0.35">
      <c r="A85" s="97" t="s">
        <v>146</v>
      </c>
      <c r="B85" s="8"/>
      <c r="C85" s="8"/>
      <c r="D85" s="9">
        <f>B84</f>
        <v>42</v>
      </c>
      <c r="E85" s="105">
        <v>2001</v>
      </c>
      <c r="F85" s="34" t="s">
        <v>244</v>
      </c>
      <c r="G85" s="33">
        <v>37184</v>
      </c>
      <c r="H85" s="32">
        <v>37186</v>
      </c>
      <c r="I85" s="21" t="s">
        <v>346</v>
      </c>
      <c r="J85" s="31" t="s">
        <v>265</v>
      </c>
      <c r="K85" s="31"/>
      <c r="L85" s="91" t="s">
        <v>7</v>
      </c>
      <c r="M85" s="32" t="s">
        <v>243</v>
      </c>
      <c r="N85" s="104" t="s">
        <v>0</v>
      </c>
      <c r="O85" s="117" t="s">
        <v>343</v>
      </c>
      <c r="P85" s="117" t="s">
        <v>12</v>
      </c>
      <c r="Q85" s="116" t="s">
        <v>344</v>
      </c>
      <c r="R85" s="14" t="str">
        <f t="shared" si="11"/>
        <v>◄</v>
      </c>
      <c r="S85" s="13" t="str">
        <f t="shared" si="12"/>
        <v>◄</v>
      </c>
      <c r="T85" s="12"/>
      <c r="U85" s="12"/>
      <c r="V85" s="11" t="str">
        <f t="shared" si="13"/>
        <v/>
      </c>
      <c r="W85" s="307"/>
      <c r="X85" s="298"/>
      <c r="Y85" s="293"/>
      <c r="Z85" s="295" t="s">
        <v>2891</v>
      </c>
      <c r="AA85" s="297" t="s">
        <v>13</v>
      </c>
    </row>
    <row r="86" spans="1:27" ht="16.8" thickTop="1" thickBot="1" x14ac:dyDescent="0.35">
      <c r="A86" s="97" t="s">
        <v>146</v>
      </c>
      <c r="B86" s="9">
        <f>D85+1</f>
        <v>43</v>
      </c>
      <c r="C86" s="8"/>
      <c r="D86" s="8"/>
      <c r="E86" s="105">
        <v>2001</v>
      </c>
      <c r="F86" s="34" t="s">
        <v>244</v>
      </c>
      <c r="G86" s="33">
        <v>37184</v>
      </c>
      <c r="H86" s="32">
        <v>37186</v>
      </c>
      <c r="I86" s="21" t="s">
        <v>347</v>
      </c>
      <c r="J86" s="31" t="s">
        <v>265</v>
      </c>
      <c r="K86" s="31"/>
      <c r="L86" s="91" t="s">
        <v>5</v>
      </c>
      <c r="M86" s="32" t="s">
        <v>242</v>
      </c>
      <c r="N86" s="104" t="s">
        <v>4</v>
      </c>
      <c r="O86" s="117" t="s">
        <v>343</v>
      </c>
      <c r="P86" s="117" t="s">
        <v>12</v>
      </c>
      <c r="Q86" s="116" t="s">
        <v>344</v>
      </c>
      <c r="R86" s="14" t="str">
        <f t="shared" si="11"/>
        <v>◄</v>
      </c>
      <c r="S86" s="13" t="str">
        <f t="shared" si="12"/>
        <v>◄</v>
      </c>
      <c r="T86" s="12"/>
      <c r="U86" s="12"/>
      <c r="V86" s="11" t="str">
        <f t="shared" si="13"/>
        <v/>
      </c>
      <c r="W86" s="307"/>
      <c r="X86" s="295" t="s">
        <v>2891</v>
      </c>
      <c r="Y86" s="291" t="s">
        <v>2892</v>
      </c>
      <c r="Z86" s="292"/>
      <c r="AA86" s="8"/>
    </row>
    <row r="87" spans="1:27" ht="16.8" thickTop="1" thickBot="1" x14ac:dyDescent="0.35">
      <c r="A87" s="97" t="s">
        <v>146</v>
      </c>
      <c r="B87" s="8"/>
      <c r="C87" s="8"/>
      <c r="D87" s="9">
        <f>B86</f>
        <v>43</v>
      </c>
      <c r="E87" s="105">
        <v>2001</v>
      </c>
      <c r="F87" s="34" t="s">
        <v>244</v>
      </c>
      <c r="G87" s="33">
        <v>37184</v>
      </c>
      <c r="H87" s="32">
        <v>37186</v>
      </c>
      <c r="I87" s="21" t="s">
        <v>348</v>
      </c>
      <c r="J87" s="31" t="s">
        <v>265</v>
      </c>
      <c r="K87" s="31"/>
      <c r="L87" s="86" t="s">
        <v>3</v>
      </c>
      <c r="M87" s="32" t="s">
        <v>242</v>
      </c>
      <c r="N87" s="104" t="s">
        <v>0</v>
      </c>
      <c r="O87" s="117" t="s">
        <v>343</v>
      </c>
      <c r="P87" s="117" t="s">
        <v>12</v>
      </c>
      <c r="Q87" s="116" t="s">
        <v>344</v>
      </c>
      <c r="R87" s="14" t="str">
        <f t="shared" si="11"/>
        <v>◄</v>
      </c>
      <c r="S87" s="13" t="str">
        <f t="shared" si="12"/>
        <v>◄</v>
      </c>
      <c r="T87" s="12"/>
      <c r="U87" s="12"/>
      <c r="V87" s="11" t="str">
        <f t="shared" si="13"/>
        <v/>
      </c>
      <c r="W87" s="307"/>
      <c r="X87" s="298"/>
      <c r="Y87" s="293"/>
      <c r="Z87" s="295" t="s">
        <v>2891</v>
      </c>
      <c r="AA87" s="297" t="s">
        <v>13</v>
      </c>
    </row>
    <row r="88" spans="1:27" ht="16.8" thickTop="1" thickBot="1" x14ac:dyDescent="0.35">
      <c r="A88" s="97" t="s">
        <v>146</v>
      </c>
      <c r="B88" s="9">
        <f>D87+1</f>
        <v>44</v>
      </c>
      <c r="C88" s="8"/>
      <c r="D88" s="8"/>
      <c r="E88" s="105">
        <v>2001</v>
      </c>
      <c r="F88" s="34" t="s">
        <v>244</v>
      </c>
      <c r="G88" s="33">
        <v>37184</v>
      </c>
      <c r="H88" s="32">
        <v>37186</v>
      </c>
      <c r="I88" s="21" t="s">
        <v>349</v>
      </c>
      <c r="J88" s="31" t="s">
        <v>265</v>
      </c>
      <c r="K88" s="31"/>
      <c r="L88" s="91" t="s">
        <v>241</v>
      </c>
      <c r="M88" s="32" t="s">
        <v>239</v>
      </c>
      <c r="N88" s="104" t="s">
        <v>4</v>
      </c>
      <c r="O88" s="117" t="s">
        <v>343</v>
      </c>
      <c r="P88" s="117" t="s">
        <v>12</v>
      </c>
      <c r="Q88" s="116" t="s">
        <v>344</v>
      </c>
      <c r="R88" s="14" t="str">
        <f t="shared" si="11"/>
        <v>◄</v>
      </c>
      <c r="S88" s="13" t="str">
        <f t="shared" si="12"/>
        <v>◄</v>
      </c>
      <c r="T88" s="12"/>
      <c r="U88" s="12"/>
      <c r="V88" s="11" t="str">
        <f t="shared" si="13"/>
        <v/>
      </c>
      <c r="W88" s="307"/>
      <c r="X88" s="295" t="s">
        <v>2891</v>
      </c>
      <c r="Y88" s="291" t="s">
        <v>2892</v>
      </c>
      <c r="Z88" s="292"/>
      <c r="AA88" s="8"/>
    </row>
    <row r="89" spans="1:27" ht="16.8" thickTop="1" thickBot="1" x14ac:dyDescent="0.35">
      <c r="A89" s="97" t="s">
        <v>146</v>
      </c>
      <c r="B89" s="8"/>
      <c r="C89" s="8"/>
      <c r="D89" s="9">
        <f>B88</f>
        <v>44</v>
      </c>
      <c r="E89" s="105">
        <v>2001</v>
      </c>
      <c r="F89" s="34" t="s">
        <v>244</v>
      </c>
      <c r="G89" s="33">
        <v>37184</v>
      </c>
      <c r="H89" s="32">
        <v>37186</v>
      </c>
      <c r="I89" s="21" t="s">
        <v>350</v>
      </c>
      <c r="J89" s="31" t="s">
        <v>265</v>
      </c>
      <c r="K89" s="31"/>
      <c r="L89" s="91" t="s">
        <v>240</v>
      </c>
      <c r="M89" s="32" t="s">
        <v>239</v>
      </c>
      <c r="N89" s="104" t="s">
        <v>0</v>
      </c>
      <c r="O89" s="117" t="s">
        <v>343</v>
      </c>
      <c r="P89" s="117" t="s">
        <v>12</v>
      </c>
      <c r="Q89" s="116" t="s">
        <v>344</v>
      </c>
      <c r="R89" s="14" t="str">
        <f t="shared" si="11"/>
        <v>◄</v>
      </c>
      <c r="S89" s="13" t="str">
        <f t="shared" si="12"/>
        <v>◄</v>
      </c>
      <c r="T89" s="12"/>
      <c r="U89" s="12"/>
      <c r="V89" s="11" t="str">
        <f t="shared" si="13"/>
        <v/>
      </c>
      <c r="W89" s="307"/>
      <c r="X89" s="298"/>
      <c r="Y89" s="293"/>
      <c r="Z89" s="295" t="s">
        <v>2891</v>
      </c>
      <c r="AA89" s="297" t="s">
        <v>13</v>
      </c>
    </row>
    <row r="90" spans="1:27" ht="16.8" thickTop="1" thickBot="1" x14ac:dyDescent="0.35">
      <c r="A90" s="97" t="s">
        <v>146</v>
      </c>
      <c r="B90" s="9">
        <f>D89+1</f>
        <v>45</v>
      </c>
      <c r="C90" s="8"/>
      <c r="D90" s="8"/>
      <c r="E90" s="105">
        <v>2001</v>
      </c>
      <c r="F90" s="34" t="s">
        <v>244</v>
      </c>
      <c r="G90" s="33">
        <v>37184</v>
      </c>
      <c r="H90" s="32">
        <v>37186</v>
      </c>
      <c r="I90" s="21" t="s">
        <v>351</v>
      </c>
      <c r="J90" s="31" t="s">
        <v>265</v>
      </c>
      <c r="K90" s="31"/>
      <c r="L90" s="91" t="s">
        <v>238</v>
      </c>
      <c r="M90" s="32" t="s">
        <v>236</v>
      </c>
      <c r="N90" s="104" t="s">
        <v>4</v>
      </c>
      <c r="O90" s="117" t="s">
        <v>343</v>
      </c>
      <c r="P90" s="117" t="s">
        <v>12</v>
      </c>
      <c r="Q90" s="116" t="s">
        <v>344</v>
      </c>
      <c r="R90" s="14" t="str">
        <f t="shared" si="11"/>
        <v>◄</v>
      </c>
      <c r="S90" s="13" t="str">
        <f t="shared" si="12"/>
        <v>◄</v>
      </c>
      <c r="T90" s="12"/>
      <c r="U90" s="12"/>
      <c r="V90" s="11" t="str">
        <f t="shared" si="13"/>
        <v/>
      </c>
      <c r="W90" s="307"/>
      <c r="X90" s="295" t="s">
        <v>2891</v>
      </c>
      <c r="Y90" s="52" t="s">
        <v>13</v>
      </c>
      <c r="Z90" s="292"/>
      <c r="AA90" s="8"/>
    </row>
    <row r="91" spans="1:27" ht="16.8" thickTop="1" thickBot="1" x14ac:dyDescent="0.35">
      <c r="A91" s="97" t="s">
        <v>146</v>
      </c>
      <c r="B91" s="8"/>
      <c r="C91" s="8"/>
      <c r="D91" s="9">
        <f>B90</f>
        <v>45</v>
      </c>
      <c r="E91" s="105">
        <v>2001</v>
      </c>
      <c r="F91" s="34" t="s">
        <v>244</v>
      </c>
      <c r="G91" s="33">
        <v>37184</v>
      </c>
      <c r="H91" s="32">
        <v>37186</v>
      </c>
      <c r="I91" s="21" t="s">
        <v>352</v>
      </c>
      <c r="J91" s="31" t="s">
        <v>265</v>
      </c>
      <c r="K91" s="31"/>
      <c r="L91" s="91" t="s">
        <v>237</v>
      </c>
      <c r="M91" s="32" t="s">
        <v>236</v>
      </c>
      <c r="N91" s="104" t="s">
        <v>0</v>
      </c>
      <c r="O91" s="117" t="s">
        <v>343</v>
      </c>
      <c r="P91" s="117" t="s">
        <v>12</v>
      </c>
      <c r="Q91" s="116" t="s">
        <v>344</v>
      </c>
      <c r="R91" s="14" t="str">
        <f t="shared" si="11"/>
        <v>◄</v>
      </c>
      <c r="S91" s="13" t="str">
        <f t="shared" si="12"/>
        <v>◄</v>
      </c>
      <c r="T91" s="12"/>
      <c r="U91" s="12"/>
      <c r="V91" s="11" t="str">
        <f t="shared" si="13"/>
        <v/>
      </c>
      <c r="W91" s="307"/>
      <c r="X91" s="298"/>
      <c r="Y91" s="293"/>
      <c r="Z91" s="295" t="s">
        <v>2891</v>
      </c>
      <c r="AA91" s="291" t="s">
        <v>2892</v>
      </c>
    </row>
    <row r="92" spans="1:27" ht="16.8" thickTop="1" thickBot="1" x14ac:dyDescent="0.35">
      <c r="A92" s="97" t="s">
        <v>146</v>
      </c>
      <c r="B92" s="9">
        <f>D91+1</f>
        <v>46</v>
      </c>
      <c r="C92" s="8"/>
      <c r="D92" s="8"/>
      <c r="E92" s="105">
        <v>2001</v>
      </c>
      <c r="F92" s="34" t="s">
        <v>244</v>
      </c>
      <c r="G92" s="33">
        <v>37184</v>
      </c>
      <c r="H92" s="32">
        <v>37186</v>
      </c>
      <c r="I92" s="21" t="s">
        <v>353</v>
      </c>
      <c r="J92" s="31" t="s">
        <v>265</v>
      </c>
      <c r="K92" s="31"/>
      <c r="L92" s="91" t="s">
        <v>235</v>
      </c>
      <c r="M92" s="32" t="s">
        <v>233</v>
      </c>
      <c r="N92" s="104" t="s">
        <v>4</v>
      </c>
      <c r="O92" s="117" t="s">
        <v>343</v>
      </c>
      <c r="P92" s="117" t="s">
        <v>12</v>
      </c>
      <c r="Q92" s="116" t="s">
        <v>344</v>
      </c>
      <c r="R92" s="14" t="str">
        <f t="shared" si="11"/>
        <v>◄</v>
      </c>
      <c r="S92" s="13" t="str">
        <f t="shared" si="12"/>
        <v>◄</v>
      </c>
      <c r="T92" s="12"/>
      <c r="U92" s="12"/>
      <c r="V92" s="11" t="str">
        <f t="shared" si="13"/>
        <v/>
      </c>
      <c r="W92" s="307"/>
      <c r="X92" s="295" t="s">
        <v>2891</v>
      </c>
      <c r="Y92" s="52" t="s">
        <v>13</v>
      </c>
      <c r="Z92" s="292"/>
      <c r="AA92" s="8"/>
    </row>
    <row r="93" spans="1:27" ht="16.8" thickTop="1" thickBot="1" x14ac:dyDescent="0.35">
      <c r="A93" s="97" t="s">
        <v>146</v>
      </c>
      <c r="B93" s="8"/>
      <c r="C93" s="8"/>
      <c r="D93" s="9">
        <f>B92</f>
        <v>46</v>
      </c>
      <c r="E93" s="103">
        <v>2001</v>
      </c>
      <c r="F93" s="24" t="s">
        <v>244</v>
      </c>
      <c r="G93" s="23">
        <v>37184</v>
      </c>
      <c r="H93" s="22">
        <v>37186</v>
      </c>
      <c r="I93" s="21" t="s">
        <v>354</v>
      </c>
      <c r="J93" s="108" t="s">
        <v>265</v>
      </c>
      <c r="K93" s="20"/>
      <c r="L93" s="91" t="s">
        <v>234</v>
      </c>
      <c r="M93" s="22" t="s">
        <v>233</v>
      </c>
      <c r="N93" s="102" t="s">
        <v>0</v>
      </c>
      <c r="O93" s="117" t="s">
        <v>343</v>
      </c>
      <c r="P93" s="117" t="s">
        <v>12</v>
      </c>
      <c r="Q93" s="116" t="s">
        <v>344</v>
      </c>
      <c r="R93" s="14" t="str">
        <f t="shared" si="11"/>
        <v>◄</v>
      </c>
      <c r="S93" s="13" t="str">
        <f t="shared" si="12"/>
        <v>◄</v>
      </c>
      <c r="T93" s="12"/>
      <c r="U93" s="12"/>
      <c r="V93" s="11" t="str">
        <f t="shared" si="13"/>
        <v/>
      </c>
      <c r="W93" s="307"/>
      <c r="X93" s="298"/>
      <c r="Y93" s="293"/>
      <c r="Z93" s="295" t="s">
        <v>2891</v>
      </c>
      <c r="AA93" s="291" t="s">
        <v>2892</v>
      </c>
    </row>
    <row r="94" spans="1:27" ht="19.2" thickTop="1" thickBot="1" x14ac:dyDescent="0.35">
      <c r="A94" s="281" t="s">
        <v>2840</v>
      </c>
      <c r="B94" s="81"/>
      <c r="C94" s="76"/>
      <c r="D94" s="76"/>
      <c r="E94" s="80"/>
      <c r="F94" s="76"/>
      <c r="G94" s="76"/>
      <c r="H94" s="76"/>
      <c r="I94" s="79"/>
      <c r="J94" s="77" t="s">
        <v>2846</v>
      </c>
      <c r="K94" s="77"/>
      <c r="L94" s="77"/>
      <c r="M94" s="76"/>
      <c r="N94" s="75"/>
      <c r="O94" s="76"/>
      <c r="P94" s="363"/>
      <c r="Q94" s="363"/>
      <c r="R94" s="364"/>
      <c r="S94" s="365" t="s">
        <v>2956</v>
      </c>
      <c r="T94" s="366" t="s">
        <v>13</v>
      </c>
      <c r="U94" s="367" t="s">
        <v>2957</v>
      </c>
      <c r="V94" s="368" t="s">
        <v>13</v>
      </c>
      <c r="W94" s="304"/>
      <c r="X94" s="369" t="s">
        <v>2891</v>
      </c>
      <c r="Y94" s="370" t="s">
        <v>2958</v>
      </c>
      <c r="Z94" s="370"/>
      <c r="AA94" s="371"/>
    </row>
    <row r="95" spans="1:27" ht="15.6" customHeight="1" thickTop="1" thickBot="1" x14ac:dyDescent="0.35">
      <c r="A95" s="69"/>
      <c r="B95" s="68"/>
      <c r="C95" s="67"/>
      <c r="D95" s="67"/>
      <c r="E95" s="67"/>
      <c r="F95" s="60"/>
      <c r="G95" s="315" t="s">
        <v>48</v>
      </c>
      <c r="H95" s="316"/>
      <c r="I95" s="64" t="s">
        <v>288</v>
      </c>
      <c r="J95" s="63" t="s">
        <v>82</v>
      </c>
      <c r="K95" s="62" t="s">
        <v>81</v>
      </c>
      <c r="L95" s="61"/>
      <c r="M95" s="61"/>
      <c r="N95" s="61"/>
      <c r="O95" s="352" t="s">
        <v>80</v>
      </c>
      <c r="P95" s="353"/>
      <c r="Q95" s="354"/>
      <c r="R95" s="60"/>
      <c r="S95" s="322" t="s">
        <v>79</v>
      </c>
      <c r="T95" s="323"/>
      <c r="U95" s="324" t="s">
        <v>17</v>
      </c>
      <c r="V95" s="325"/>
      <c r="W95" s="305"/>
      <c r="X95" s="372" t="s">
        <v>2895</v>
      </c>
      <c r="Y95" s="373" t="s">
        <v>2959</v>
      </c>
      <c r="Z95" s="373"/>
      <c r="AA95" s="374"/>
    </row>
    <row r="96" spans="1:27" ht="18.600000000000001" customHeight="1" thickBot="1" x14ac:dyDescent="0.4">
      <c r="A96" s="95" t="s">
        <v>50</v>
      </c>
      <c r="B96" s="59" t="s">
        <v>16</v>
      </c>
      <c r="C96" s="59" t="s">
        <v>9</v>
      </c>
      <c r="D96" s="59" t="s">
        <v>16</v>
      </c>
      <c r="E96" s="58" t="s">
        <v>78</v>
      </c>
      <c r="F96" s="57" t="s">
        <v>77</v>
      </c>
      <c r="G96" s="54" t="s">
        <v>76</v>
      </c>
      <c r="H96" s="54" t="s">
        <v>75</v>
      </c>
      <c r="I96" s="56" t="s">
        <v>287</v>
      </c>
      <c r="J96" s="55" t="s">
        <v>49</v>
      </c>
      <c r="K96" s="326" t="s">
        <v>15</v>
      </c>
      <c r="L96" s="327"/>
      <c r="M96" s="54" t="s">
        <v>48</v>
      </c>
      <c r="N96" s="53" t="s">
        <v>14</v>
      </c>
      <c r="O96" s="324" t="s">
        <v>73</v>
      </c>
      <c r="P96" s="351"/>
      <c r="Q96" s="325"/>
      <c r="R96" s="52" t="s">
        <v>13</v>
      </c>
      <c r="S96" s="375" t="str">
        <f>CONCATENATE(COUNTIF(S97:S125,"◄"),"◄")</f>
        <v>26◄</v>
      </c>
      <c r="T96" s="376">
        <f>SUM(T97:T125)</f>
        <v>0</v>
      </c>
      <c r="U96" s="377">
        <f>COUNT(U97:U125)</f>
        <v>0</v>
      </c>
      <c r="V96" s="378" t="str">
        <f>CONCATENATE(COUNTIF(V97:V125,"►"),"►")</f>
        <v>0►</v>
      </c>
      <c r="W96" s="306"/>
      <c r="X96" s="379" t="s">
        <v>2892</v>
      </c>
      <c r="Y96" s="380" t="s">
        <v>2960</v>
      </c>
      <c r="Z96" s="380"/>
      <c r="AA96" s="381"/>
    </row>
    <row r="97" spans="1:27" ht="16.2" thickBot="1" x14ac:dyDescent="0.35">
      <c r="A97" s="112" t="s">
        <v>10</v>
      </c>
      <c r="B97" s="9">
        <v>1</v>
      </c>
      <c r="C97" s="9" t="s">
        <v>9</v>
      </c>
      <c r="D97" s="9">
        <v>2</v>
      </c>
      <c r="E97" s="105">
        <v>2002</v>
      </c>
      <c r="F97" s="34" t="s">
        <v>380</v>
      </c>
      <c r="G97" s="33">
        <v>37257</v>
      </c>
      <c r="H97" s="32">
        <v>37258</v>
      </c>
      <c r="I97" s="21" t="s">
        <v>403</v>
      </c>
      <c r="J97" s="1" t="s">
        <v>402</v>
      </c>
      <c r="K97" s="39"/>
      <c r="L97" s="39"/>
      <c r="M97" s="39"/>
      <c r="N97" s="39"/>
      <c r="O97" s="117" t="s">
        <v>404</v>
      </c>
      <c r="P97" s="117" t="s">
        <v>12</v>
      </c>
      <c r="Q97" s="116" t="s">
        <v>405</v>
      </c>
      <c r="R97" s="14" t="str">
        <f t="shared" ref="R97:R125" si="18">IF(AND(S97="◄",V97="►"),"◄?►",IF(S97="◄","◄",IF(V97="►","►","")))</f>
        <v>◄</v>
      </c>
      <c r="S97" s="13" t="str">
        <f t="shared" ref="S97:S125" si="19">IF(T97&gt;0,"","◄")</f>
        <v>◄</v>
      </c>
      <c r="T97" s="12"/>
      <c r="U97" s="12"/>
      <c r="V97" s="11" t="str">
        <f t="shared" ref="V97:V125" si="20">IF(U97&gt;0,"►","")</f>
        <v/>
      </c>
      <c r="W97" s="307"/>
      <c r="X97" s="295" t="s">
        <v>2891</v>
      </c>
      <c r="Y97" s="297" t="s">
        <v>13</v>
      </c>
      <c r="Z97" s="296" t="s">
        <v>2895</v>
      </c>
      <c r="AA97" s="294" t="s">
        <v>13</v>
      </c>
    </row>
    <row r="98" spans="1:27" ht="16.2" thickBot="1" x14ac:dyDescent="0.35">
      <c r="A98" s="10">
        <v>1</v>
      </c>
      <c r="B98" s="9">
        <v>3</v>
      </c>
      <c r="C98" s="9" t="s">
        <v>9</v>
      </c>
      <c r="D98" s="9">
        <v>4</v>
      </c>
      <c r="E98" s="105">
        <v>2002</v>
      </c>
      <c r="F98" s="34" t="s">
        <v>379</v>
      </c>
      <c r="G98" s="33">
        <v>37277</v>
      </c>
      <c r="H98" s="32">
        <v>37279</v>
      </c>
      <c r="I98" s="21" t="s">
        <v>406</v>
      </c>
      <c r="J98" s="111" t="s">
        <v>401</v>
      </c>
      <c r="K98" s="31"/>
      <c r="L98" s="31"/>
      <c r="M98" s="31"/>
      <c r="N98" s="31"/>
      <c r="O98" s="117" t="s">
        <v>407</v>
      </c>
      <c r="P98" s="117" t="s">
        <v>12</v>
      </c>
      <c r="Q98" s="116" t="s">
        <v>408</v>
      </c>
      <c r="R98" s="14" t="str">
        <f t="shared" si="18"/>
        <v>◄</v>
      </c>
      <c r="S98" s="13" t="str">
        <f t="shared" si="19"/>
        <v>◄</v>
      </c>
      <c r="T98" s="12"/>
      <c r="U98" s="12"/>
      <c r="V98" s="11" t="str">
        <f t="shared" si="20"/>
        <v/>
      </c>
      <c r="W98" s="307"/>
      <c r="X98" s="295" t="s">
        <v>2891</v>
      </c>
      <c r="Y98" s="297" t="s">
        <v>13</v>
      </c>
      <c r="Z98" s="296" t="s">
        <v>2895</v>
      </c>
      <c r="AA98" s="294" t="s">
        <v>13</v>
      </c>
    </row>
    <row r="99" spans="1:27" ht="16.2" thickBot="1" x14ac:dyDescent="0.35">
      <c r="A99" s="10">
        <v>2</v>
      </c>
      <c r="B99" s="9">
        <v>5</v>
      </c>
      <c r="C99" s="9" t="s">
        <v>9</v>
      </c>
      <c r="D99" s="9">
        <v>6</v>
      </c>
      <c r="E99" s="105">
        <v>2002</v>
      </c>
      <c r="F99" s="34" t="s">
        <v>378</v>
      </c>
      <c r="G99" s="33">
        <v>37296</v>
      </c>
      <c r="H99" s="32">
        <v>37298</v>
      </c>
      <c r="I99" s="21" t="s">
        <v>410</v>
      </c>
      <c r="J99" s="110" t="s">
        <v>385</v>
      </c>
      <c r="K99" s="31"/>
      <c r="L99" s="31"/>
      <c r="M99" s="31"/>
      <c r="N99" s="31"/>
      <c r="O99" s="117" t="s">
        <v>409</v>
      </c>
      <c r="P99" s="117" t="s">
        <v>83</v>
      </c>
      <c r="Q99" s="116" t="s">
        <v>83</v>
      </c>
      <c r="R99" s="14" t="str">
        <f t="shared" si="18"/>
        <v>◄</v>
      </c>
      <c r="S99" s="13" t="str">
        <f t="shared" si="19"/>
        <v>◄</v>
      </c>
      <c r="T99" s="12"/>
      <c r="U99" s="12"/>
      <c r="V99" s="11" t="str">
        <f t="shared" si="20"/>
        <v/>
      </c>
      <c r="W99" s="307"/>
      <c r="X99" s="295" t="s">
        <v>2891</v>
      </c>
      <c r="Y99" s="297" t="s">
        <v>13</v>
      </c>
      <c r="Z99" s="296" t="s">
        <v>2895</v>
      </c>
      <c r="AA99" s="294" t="s">
        <v>13</v>
      </c>
    </row>
    <row r="100" spans="1:27" ht="16.2" thickBot="1" x14ac:dyDescent="0.35">
      <c r="A100" s="10">
        <v>3</v>
      </c>
      <c r="B100" s="9">
        <v>7</v>
      </c>
      <c r="C100" s="9" t="s">
        <v>9</v>
      </c>
      <c r="D100" s="9">
        <v>8</v>
      </c>
      <c r="E100" s="105">
        <v>2002</v>
      </c>
      <c r="F100" s="34" t="s">
        <v>377</v>
      </c>
      <c r="G100" s="33">
        <v>37296</v>
      </c>
      <c r="H100" s="32">
        <v>37298</v>
      </c>
      <c r="I100" s="21" t="s">
        <v>412</v>
      </c>
      <c r="J100" s="110" t="s">
        <v>359</v>
      </c>
      <c r="K100" s="31"/>
      <c r="L100" s="31"/>
      <c r="M100" s="31"/>
      <c r="N100" s="31"/>
      <c r="O100" s="117" t="s">
        <v>411</v>
      </c>
      <c r="P100" s="117" t="s">
        <v>83</v>
      </c>
      <c r="Q100" s="116" t="s">
        <v>83</v>
      </c>
      <c r="R100" s="14" t="str">
        <f t="shared" si="18"/>
        <v>◄</v>
      </c>
      <c r="S100" s="13" t="str">
        <f t="shared" si="19"/>
        <v>◄</v>
      </c>
      <c r="T100" s="12"/>
      <c r="U100" s="12"/>
      <c r="V100" s="11" t="str">
        <f t="shared" si="20"/>
        <v/>
      </c>
      <c r="W100" s="307"/>
      <c r="X100" s="295" t="s">
        <v>2891</v>
      </c>
      <c r="Y100" s="297" t="s">
        <v>13</v>
      </c>
      <c r="Z100" s="296" t="s">
        <v>2895</v>
      </c>
      <c r="AA100" s="294" t="s">
        <v>13</v>
      </c>
    </row>
    <row r="101" spans="1:27" ht="16.2" thickBot="1" x14ac:dyDescent="0.35">
      <c r="A101" s="10">
        <v>4</v>
      </c>
      <c r="B101" s="9">
        <v>9</v>
      </c>
      <c r="C101" s="9" t="s">
        <v>9</v>
      </c>
      <c r="D101" s="9">
        <v>10</v>
      </c>
      <c r="E101" s="105">
        <v>2002</v>
      </c>
      <c r="F101" s="34" t="s">
        <v>376</v>
      </c>
      <c r="G101" s="33">
        <v>37317</v>
      </c>
      <c r="H101" s="32">
        <v>37319</v>
      </c>
      <c r="I101" s="21" t="s">
        <v>413</v>
      </c>
      <c r="J101" s="110" t="s">
        <v>375</v>
      </c>
      <c r="K101" s="31"/>
      <c r="L101" s="31"/>
      <c r="M101" s="31"/>
      <c r="N101" s="31"/>
      <c r="O101" s="117" t="s">
        <v>414</v>
      </c>
      <c r="P101" s="117" t="s">
        <v>12</v>
      </c>
      <c r="Q101" s="116" t="s">
        <v>415</v>
      </c>
      <c r="R101" s="14" t="str">
        <f t="shared" si="18"/>
        <v>◄</v>
      </c>
      <c r="S101" s="13" t="str">
        <f t="shared" si="19"/>
        <v>◄</v>
      </c>
      <c r="T101" s="12"/>
      <c r="U101" s="12"/>
      <c r="V101" s="11" t="str">
        <f t="shared" si="20"/>
        <v/>
      </c>
      <c r="W101" s="307"/>
      <c r="X101" s="295" t="s">
        <v>2891</v>
      </c>
      <c r="Y101" s="297" t="s">
        <v>13</v>
      </c>
      <c r="Z101" s="296" t="s">
        <v>2895</v>
      </c>
      <c r="AA101" s="294" t="s">
        <v>13</v>
      </c>
    </row>
    <row r="102" spans="1:27" ht="16.2" thickBot="1" x14ac:dyDescent="0.35">
      <c r="A102" s="10">
        <v>5</v>
      </c>
      <c r="B102" s="9">
        <v>11</v>
      </c>
      <c r="C102" s="9" t="s">
        <v>9</v>
      </c>
      <c r="D102" s="9">
        <v>12</v>
      </c>
      <c r="E102" s="105">
        <v>2002</v>
      </c>
      <c r="F102" s="34" t="s">
        <v>374</v>
      </c>
      <c r="G102" s="33">
        <v>37317</v>
      </c>
      <c r="H102" s="32">
        <v>37319</v>
      </c>
      <c r="I102" s="21" t="s">
        <v>416</v>
      </c>
      <c r="J102" s="110" t="s">
        <v>400</v>
      </c>
      <c r="K102" s="31"/>
      <c r="L102" s="31"/>
      <c r="M102" s="31"/>
      <c r="N102" s="31"/>
      <c r="O102" s="117" t="s">
        <v>417</v>
      </c>
      <c r="P102" s="117" t="s">
        <v>12</v>
      </c>
      <c r="Q102" s="116" t="s">
        <v>418</v>
      </c>
      <c r="R102" s="14" t="str">
        <f t="shared" si="18"/>
        <v>◄</v>
      </c>
      <c r="S102" s="13" t="str">
        <f t="shared" si="19"/>
        <v>◄</v>
      </c>
      <c r="T102" s="12"/>
      <c r="U102" s="12"/>
      <c r="V102" s="11" t="str">
        <f t="shared" si="20"/>
        <v/>
      </c>
      <c r="W102" s="307"/>
      <c r="X102" s="295" t="s">
        <v>2891</v>
      </c>
      <c r="Y102" s="297" t="s">
        <v>13</v>
      </c>
      <c r="Z102" s="296" t="s">
        <v>2895</v>
      </c>
      <c r="AA102" s="294" t="s">
        <v>13</v>
      </c>
    </row>
    <row r="103" spans="1:27" ht="16.2" thickBot="1" x14ac:dyDescent="0.35">
      <c r="A103" s="10">
        <v>6</v>
      </c>
      <c r="B103" s="9">
        <v>13</v>
      </c>
      <c r="C103" s="9" t="s">
        <v>9</v>
      </c>
      <c r="D103" s="9">
        <v>14</v>
      </c>
      <c r="E103" s="105">
        <v>2002</v>
      </c>
      <c r="F103" s="34" t="s">
        <v>373</v>
      </c>
      <c r="G103" s="33">
        <v>37366</v>
      </c>
      <c r="H103" s="32">
        <v>37368</v>
      </c>
      <c r="I103" s="21" t="s">
        <v>420</v>
      </c>
      <c r="J103" s="110" t="s">
        <v>399</v>
      </c>
      <c r="K103" s="31"/>
      <c r="L103" s="31"/>
      <c r="M103" s="31"/>
      <c r="N103" s="31"/>
      <c r="O103" s="117" t="s">
        <v>419</v>
      </c>
      <c r="P103" s="117" t="s">
        <v>83</v>
      </c>
      <c r="Q103" s="116" t="s">
        <v>83</v>
      </c>
      <c r="R103" s="14" t="str">
        <f t="shared" si="18"/>
        <v>◄</v>
      </c>
      <c r="S103" s="13" t="str">
        <f t="shared" si="19"/>
        <v>◄</v>
      </c>
      <c r="T103" s="12"/>
      <c r="U103" s="12"/>
      <c r="V103" s="11" t="str">
        <f t="shared" si="20"/>
        <v/>
      </c>
      <c r="W103" s="307"/>
      <c r="X103" s="295" t="s">
        <v>2891</v>
      </c>
      <c r="Y103" s="297" t="s">
        <v>13</v>
      </c>
      <c r="Z103" s="296" t="s">
        <v>2895</v>
      </c>
      <c r="AA103" s="294" t="s">
        <v>13</v>
      </c>
    </row>
    <row r="104" spans="1:27" ht="16.2" thickBot="1" x14ac:dyDescent="0.35">
      <c r="A104" s="10">
        <v>7</v>
      </c>
      <c r="B104" s="9">
        <v>15</v>
      </c>
      <c r="C104" s="9" t="s">
        <v>9</v>
      </c>
      <c r="D104" s="9">
        <v>16</v>
      </c>
      <c r="E104" s="105">
        <v>2002</v>
      </c>
      <c r="F104" s="34" t="s">
        <v>372</v>
      </c>
      <c r="G104" s="33">
        <v>37366</v>
      </c>
      <c r="H104" s="32">
        <v>37368</v>
      </c>
      <c r="I104" s="21" t="s">
        <v>421</v>
      </c>
      <c r="J104" s="110" t="s">
        <v>398</v>
      </c>
      <c r="K104" s="31"/>
      <c r="L104" s="31"/>
      <c r="M104" s="31"/>
      <c r="N104" s="31"/>
      <c r="O104" s="117" t="s">
        <v>422</v>
      </c>
      <c r="P104" s="117" t="s">
        <v>12</v>
      </c>
      <c r="Q104" s="116" t="s">
        <v>423</v>
      </c>
      <c r="R104" s="14" t="str">
        <f t="shared" si="18"/>
        <v>◄</v>
      </c>
      <c r="S104" s="13" t="str">
        <f t="shared" si="19"/>
        <v>◄</v>
      </c>
      <c r="T104" s="12"/>
      <c r="U104" s="12"/>
      <c r="V104" s="11" t="str">
        <f t="shared" si="20"/>
        <v/>
      </c>
      <c r="W104" s="307"/>
      <c r="X104" s="295" t="s">
        <v>2891</v>
      </c>
      <c r="Y104" s="297" t="s">
        <v>13</v>
      </c>
      <c r="Z104" s="296" t="s">
        <v>2895</v>
      </c>
      <c r="AA104" s="294" t="s">
        <v>13</v>
      </c>
    </row>
    <row r="105" spans="1:27" ht="16.2" thickBot="1" x14ac:dyDescent="0.35">
      <c r="A105" s="10">
        <v>8</v>
      </c>
      <c r="B105" s="9">
        <v>17</v>
      </c>
      <c r="C105" s="9" t="s">
        <v>9</v>
      </c>
      <c r="D105" s="9">
        <v>18</v>
      </c>
      <c r="E105" s="105">
        <v>2002</v>
      </c>
      <c r="F105" s="34" t="s">
        <v>371</v>
      </c>
      <c r="G105" s="33">
        <v>37380</v>
      </c>
      <c r="H105" s="32">
        <v>37382</v>
      </c>
      <c r="I105" s="21" t="s">
        <v>425</v>
      </c>
      <c r="J105" s="110" t="s">
        <v>397</v>
      </c>
      <c r="K105" s="31"/>
      <c r="L105" s="31"/>
      <c r="M105" s="31"/>
      <c r="N105" s="31"/>
      <c r="O105" s="117" t="s">
        <v>424</v>
      </c>
      <c r="P105" s="117" t="s">
        <v>83</v>
      </c>
      <c r="Q105" s="116" t="s">
        <v>83</v>
      </c>
      <c r="R105" s="14" t="str">
        <f t="shared" si="18"/>
        <v>◄</v>
      </c>
      <c r="S105" s="13" t="str">
        <f t="shared" si="19"/>
        <v>◄</v>
      </c>
      <c r="T105" s="12"/>
      <c r="U105" s="12"/>
      <c r="V105" s="11" t="str">
        <f t="shared" si="20"/>
        <v/>
      </c>
      <c r="W105" s="307"/>
      <c r="X105" s="295" t="s">
        <v>2891</v>
      </c>
      <c r="Y105" s="297" t="s">
        <v>13</v>
      </c>
      <c r="Z105" s="296" t="s">
        <v>2895</v>
      </c>
      <c r="AA105" s="294" t="s">
        <v>13</v>
      </c>
    </row>
    <row r="106" spans="1:27" ht="16.2" thickBot="1" x14ac:dyDescent="0.35">
      <c r="A106" s="10">
        <v>9</v>
      </c>
      <c r="B106" s="9">
        <v>19</v>
      </c>
      <c r="C106" s="9" t="s">
        <v>9</v>
      </c>
      <c r="D106" s="9">
        <v>20</v>
      </c>
      <c r="E106" s="105">
        <v>2002</v>
      </c>
      <c r="F106" s="34" t="s">
        <v>370</v>
      </c>
      <c r="G106" s="33">
        <v>37380</v>
      </c>
      <c r="H106" s="32">
        <v>37382</v>
      </c>
      <c r="I106" s="21" t="s">
        <v>427</v>
      </c>
      <c r="J106" s="110" t="s">
        <v>384</v>
      </c>
      <c r="K106" s="31"/>
      <c r="L106" s="31"/>
      <c r="M106" s="31"/>
      <c r="N106" s="31"/>
      <c r="O106" s="117" t="s">
        <v>426</v>
      </c>
      <c r="P106" s="117" t="s">
        <v>83</v>
      </c>
      <c r="Q106" s="116" t="s">
        <v>83</v>
      </c>
      <c r="R106" s="14" t="str">
        <f t="shared" si="18"/>
        <v>◄</v>
      </c>
      <c r="S106" s="13" t="str">
        <f t="shared" si="19"/>
        <v>◄</v>
      </c>
      <c r="T106" s="12"/>
      <c r="U106" s="12"/>
      <c r="V106" s="11" t="str">
        <f t="shared" si="20"/>
        <v/>
      </c>
      <c r="W106" s="307"/>
      <c r="X106" s="295" t="s">
        <v>2891</v>
      </c>
      <c r="Y106" s="297" t="s">
        <v>13</v>
      </c>
      <c r="Z106" s="296" t="s">
        <v>2895</v>
      </c>
      <c r="AA106" s="294" t="s">
        <v>13</v>
      </c>
    </row>
    <row r="107" spans="1:27" ht="16.2" thickBot="1" x14ac:dyDescent="0.35">
      <c r="A107" s="10">
        <v>10</v>
      </c>
      <c r="B107" s="9">
        <v>21</v>
      </c>
      <c r="C107" s="9" t="s">
        <v>9</v>
      </c>
      <c r="D107" s="9">
        <v>22</v>
      </c>
      <c r="E107" s="105">
        <v>2002</v>
      </c>
      <c r="F107" s="34" t="s">
        <v>369</v>
      </c>
      <c r="G107" s="33">
        <v>37380</v>
      </c>
      <c r="H107" s="32">
        <v>37382</v>
      </c>
      <c r="I107" s="21" t="s">
        <v>429</v>
      </c>
      <c r="J107" s="110" t="s">
        <v>396</v>
      </c>
      <c r="K107" s="20"/>
      <c r="L107" s="20"/>
      <c r="M107" s="20"/>
      <c r="N107" s="20"/>
      <c r="O107" s="117" t="s">
        <v>428</v>
      </c>
      <c r="P107" s="117" t="s">
        <v>83</v>
      </c>
      <c r="Q107" s="116" t="s">
        <v>83</v>
      </c>
      <c r="R107" s="14" t="str">
        <f t="shared" si="18"/>
        <v>◄</v>
      </c>
      <c r="S107" s="13" t="str">
        <f t="shared" si="19"/>
        <v>◄</v>
      </c>
      <c r="T107" s="12"/>
      <c r="U107" s="12"/>
      <c r="V107" s="11" t="str">
        <f t="shared" si="20"/>
        <v/>
      </c>
      <c r="W107" s="307"/>
      <c r="X107" s="295" t="s">
        <v>2891</v>
      </c>
      <c r="Y107" s="297" t="s">
        <v>13</v>
      </c>
      <c r="Z107" s="296" t="s">
        <v>2895</v>
      </c>
      <c r="AA107" s="294" t="s">
        <v>13</v>
      </c>
    </row>
    <row r="108" spans="1:27" ht="16.2" thickBot="1" x14ac:dyDescent="0.35">
      <c r="A108" s="10">
        <v>11</v>
      </c>
      <c r="B108" s="9">
        <v>23</v>
      </c>
      <c r="C108" s="310" t="s">
        <v>9</v>
      </c>
      <c r="D108" s="310">
        <f>B108</f>
        <v>23</v>
      </c>
      <c r="E108" s="105">
        <v>2002</v>
      </c>
      <c r="F108" s="34" t="s">
        <v>369</v>
      </c>
      <c r="G108" s="33">
        <v>37415</v>
      </c>
      <c r="H108" s="32">
        <v>37417</v>
      </c>
      <c r="I108" s="21" t="s">
        <v>430</v>
      </c>
      <c r="J108" s="110" t="s">
        <v>383</v>
      </c>
      <c r="K108" s="328" t="s">
        <v>151</v>
      </c>
      <c r="L108" s="329"/>
      <c r="M108" s="329"/>
      <c r="N108" s="330"/>
      <c r="O108" s="117" t="s">
        <v>431</v>
      </c>
      <c r="P108" s="117" t="s">
        <v>12</v>
      </c>
      <c r="Q108" s="116" t="s">
        <v>432</v>
      </c>
      <c r="R108" s="348"/>
      <c r="S108" s="349"/>
      <c r="T108" s="349"/>
      <c r="U108" s="349"/>
      <c r="V108" s="350"/>
      <c r="W108" s="308"/>
      <c r="X108" s="298"/>
      <c r="Y108" s="297" t="s">
        <v>2893</v>
      </c>
      <c r="Z108" s="296" t="s">
        <v>2895</v>
      </c>
      <c r="AA108" s="294" t="s">
        <v>13</v>
      </c>
    </row>
    <row r="109" spans="1:27" ht="16.2" thickBot="1" x14ac:dyDescent="0.35">
      <c r="A109" s="10">
        <v>11</v>
      </c>
      <c r="B109" s="9">
        <v>24</v>
      </c>
      <c r="C109" s="8"/>
      <c r="D109" s="8"/>
      <c r="E109" s="105">
        <v>2002</v>
      </c>
      <c r="F109" s="34" t="s">
        <v>369</v>
      </c>
      <c r="G109" s="33">
        <v>37415</v>
      </c>
      <c r="H109" s="32">
        <v>37417</v>
      </c>
      <c r="I109" s="21" t="s">
        <v>433</v>
      </c>
      <c r="J109" s="110" t="s">
        <v>383</v>
      </c>
      <c r="K109" s="40"/>
      <c r="L109" s="91" t="s">
        <v>8</v>
      </c>
      <c r="M109" s="54" t="s">
        <v>18</v>
      </c>
      <c r="N109" s="109" t="s">
        <v>0</v>
      </c>
      <c r="O109" s="117" t="s">
        <v>431</v>
      </c>
      <c r="P109" s="117" t="s">
        <v>12</v>
      </c>
      <c r="Q109" s="116" t="s">
        <v>432</v>
      </c>
      <c r="R109" s="14" t="str">
        <f t="shared" si="18"/>
        <v>◄</v>
      </c>
      <c r="S109" s="13" t="str">
        <f t="shared" si="19"/>
        <v>◄</v>
      </c>
      <c r="T109" s="12"/>
      <c r="U109" s="12"/>
      <c r="V109" s="11" t="str">
        <f t="shared" si="20"/>
        <v/>
      </c>
      <c r="W109" s="307"/>
      <c r="X109" s="295" t="s">
        <v>2891</v>
      </c>
      <c r="Y109" s="297" t="s">
        <v>13</v>
      </c>
      <c r="Z109" s="293"/>
      <c r="AA109" s="293"/>
    </row>
    <row r="110" spans="1:27" ht="16.8" thickTop="1" thickBot="1" x14ac:dyDescent="0.35">
      <c r="A110" s="10">
        <v>11</v>
      </c>
      <c r="B110" s="8"/>
      <c r="C110" s="8"/>
      <c r="D110" s="9">
        <f>B109</f>
        <v>24</v>
      </c>
      <c r="E110" s="105">
        <v>2002</v>
      </c>
      <c r="F110" s="34" t="s">
        <v>369</v>
      </c>
      <c r="G110" s="33">
        <v>37415</v>
      </c>
      <c r="H110" s="32">
        <v>37417</v>
      </c>
      <c r="I110" s="21" t="s">
        <v>434</v>
      </c>
      <c r="J110" s="110" t="s">
        <v>382</v>
      </c>
      <c r="K110" s="31"/>
      <c r="L110" s="91" t="s">
        <v>7</v>
      </c>
      <c r="M110" s="54" t="s">
        <v>18</v>
      </c>
      <c r="N110" s="104" t="s">
        <v>4</v>
      </c>
      <c r="O110" s="117" t="s">
        <v>431</v>
      </c>
      <c r="P110" s="117" t="s">
        <v>12</v>
      </c>
      <c r="Q110" s="116" t="s">
        <v>432</v>
      </c>
      <c r="R110" s="14" t="str">
        <f t="shared" si="18"/>
        <v>◄</v>
      </c>
      <c r="S110" s="13" t="str">
        <f t="shared" si="19"/>
        <v>◄</v>
      </c>
      <c r="T110" s="12"/>
      <c r="U110" s="12"/>
      <c r="V110" s="11" t="str">
        <f t="shared" si="20"/>
        <v/>
      </c>
      <c r="W110" s="307"/>
      <c r="X110" s="298"/>
      <c r="Y110" s="293"/>
      <c r="Z110" s="295" t="s">
        <v>2891</v>
      </c>
      <c r="AA110" s="297" t="s">
        <v>13</v>
      </c>
    </row>
    <row r="111" spans="1:27" ht="16.2" thickBot="1" x14ac:dyDescent="0.35">
      <c r="A111" s="10">
        <v>12</v>
      </c>
      <c r="B111" s="9">
        <v>25</v>
      </c>
      <c r="C111" s="9" t="s">
        <v>9</v>
      </c>
      <c r="D111" s="9">
        <v>26</v>
      </c>
      <c r="E111" s="105">
        <v>2002</v>
      </c>
      <c r="F111" s="34" t="s">
        <v>368</v>
      </c>
      <c r="G111" s="33">
        <v>37437</v>
      </c>
      <c r="H111" s="32">
        <v>37439</v>
      </c>
      <c r="I111" s="21" t="s">
        <v>435</v>
      </c>
      <c r="J111" s="110" t="s">
        <v>395</v>
      </c>
      <c r="K111" s="31"/>
      <c r="L111" s="31"/>
      <c r="M111" s="31"/>
      <c r="N111" s="31"/>
      <c r="O111" s="117" t="s">
        <v>436</v>
      </c>
      <c r="P111" s="117" t="s">
        <v>12</v>
      </c>
      <c r="Q111" s="116" t="s">
        <v>437</v>
      </c>
      <c r="R111" s="14" t="str">
        <f t="shared" si="18"/>
        <v>◄</v>
      </c>
      <c r="S111" s="13" t="str">
        <f t="shared" si="19"/>
        <v>◄</v>
      </c>
      <c r="T111" s="12"/>
      <c r="U111" s="12"/>
      <c r="V111" s="11" t="str">
        <f t="shared" si="20"/>
        <v/>
      </c>
      <c r="W111" s="307"/>
      <c r="X111" s="299" t="s">
        <v>2891</v>
      </c>
      <c r="Y111" s="297" t="s">
        <v>13</v>
      </c>
      <c r="Z111" s="296" t="s">
        <v>2895</v>
      </c>
      <c r="AA111" s="294" t="s">
        <v>13</v>
      </c>
    </row>
    <row r="112" spans="1:27" ht="16.2" thickBot="1" x14ac:dyDescent="0.35">
      <c r="A112" s="10">
        <v>13</v>
      </c>
      <c r="B112" s="9">
        <v>27</v>
      </c>
      <c r="C112" s="9" t="s">
        <v>9</v>
      </c>
      <c r="D112" s="9">
        <v>28</v>
      </c>
      <c r="E112" s="105">
        <v>2002</v>
      </c>
      <c r="F112" s="34" t="s">
        <v>367</v>
      </c>
      <c r="G112" s="33">
        <v>37448</v>
      </c>
      <c r="H112" s="32">
        <v>37450</v>
      </c>
      <c r="I112" s="21" t="s">
        <v>438</v>
      </c>
      <c r="J112" s="110" t="s">
        <v>394</v>
      </c>
      <c r="K112" s="31"/>
      <c r="L112" s="31"/>
      <c r="M112" s="31"/>
      <c r="N112" s="31"/>
      <c r="O112" s="117" t="s">
        <v>439</v>
      </c>
      <c r="P112" s="117" t="s">
        <v>12</v>
      </c>
      <c r="Q112" s="116" t="s">
        <v>440</v>
      </c>
      <c r="R112" s="14" t="str">
        <f t="shared" si="18"/>
        <v>◄</v>
      </c>
      <c r="S112" s="13" t="str">
        <f t="shared" si="19"/>
        <v>◄</v>
      </c>
      <c r="T112" s="12"/>
      <c r="U112" s="12"/>
      <c r="V112" s="11" t="str">
        <f t="shared" si="20"/>
        <v/>
      </c>
      <c r="W112" s="307"/>
      <c r="X112" s="295" t="s">
        <v>2891</v>
      </c>
      <c r="Y112" s="297" t="s">
        <v>13</v>
      </c>
      <c r="Z112" s="296" t="s">
        <v>2895</v>
      </c>
      <c r="AA112" s="294" t="s">
        <v>13</v>
      </c>
    </row>
    <row r="113" spans="1:27" ht="16.2" thickBot="1" x14ac:dyDescent="0.35">
      <c r="A113" s="10">
        <v>14</v>
      </c>
      <c r="B113" s="9">
        <v>29</v>
      </c>
      <c r="C113" s="9" t="s">
        <v>9</v>
      </c>
      <c r="D113" s="9">
        <v>30</v>
      </c>
      <c r="E113" s="105">
        <v>2002</v>
      </c>
      <c r="F113" s="34" t="s">
        <v>367</v>
      </c>
      <c r="G113" s="33">
        <v>37449</v>
      </c>
      <c r="H113" s="32">
        <v>37451</v>
      </c>
      <c r="I113" s="21" t="s">
        <v>441</v>
      </c>
      <c r="J113" s="110" t="s">
        <v>393</v>
      </c>
      <c r="K113" s="31"/>
      <c r="L113" s="31"/>
      <c r="M113" s="31"/>
      <c r="N113" s="31"/>
      <c r="O113" s="117" t="s">
        <v>442</v>
      </c>
      <c r="P113" s="117" t="s">
        <v>12</v>
      </c>
      <c r="Q113" s="116" t="s">
        <v>443</v>
      </c>
      <c r="R113" s="14" t="str">
        <f t="shared" si="18"/>
        <v>◄</v>
      </c>
      <c r="S113" s="13" t="str">
        <f t="shared" si="19"/>
        <v>◄</v>
      </c>
      <c r="T113" s="12"/>
      <c r="U113" s="12"/>
      <c r="V113" s="11" t="str">
        <f t="shared" si="20"/>
        <v/>
      </c>
      <c r="W113" s="307"/>
      <c r="X113" s="295" t="s">
        <v>2891</v>
      </c>
      <c r="Y113" s="297" t="s">
        <v>13</v>
      </c>
      <c r="Z113" s="296" t="s">
        <v>2895</v>
      </c>
      <c r="AA113" s="294" t="s">
        <v>13</v>
      </c>
    </row>
    <row r="114" spans="1:27" ht="16.2" thickBot="1" x14ac:dyDescent="0.35">
      <c r="A114" s="10">
        <v>15</v>
      </c>
      <c r="B114" s="9">
        <v>31</v>
      </c>
      <c r="C114" s="9" t="s">
        <v>9</v>
      </c>
      <c r="D114" s="9">
        <v>32</v>
      </c>
      <c r="E114" s="105">
        <v>2002</v>
      </c>
      <c r="F114" s="34" t="s">
        <v>366</v>
      </c>
      <c r="G114" s="33">
        <v>37450</v>
      </c>
      <c r="H114" s="32">
        <v>37452</v>
      </c>
      <c r="I114" s="21" t="s">
        <v>444</v>
      </c>
      <c r="J114" s="110" t="s">
        <v>392</v>
      </c>
      <c r="K114" s="31"/>
      <c r="L114" s="31"/>
      <c r="M114" s="31"/>
      <c r="N114" s="31"/>
      <c r="O114" s="117" t="s">
        <v>445</v>
      </c>
      <c r="P114" s="117" t="s">
        <v>12</v>
      </c>
      <c r="Q114" s="116" t="s">
        <v>446</v>
      </c>
      <c r="R114" s="14" t="str">
        <f t="shared" si="18"/>
        <v>◄</v>
      </c>
      <c r="S114" s="13" t="str">
        <f t="shared" si="19"/>
        <v>◄</v>
      </c>
      <c r="T114" s="12"/>
      <c r="U114" s="12"/>
      <c r="V114" s="11" t="str">
        <f t="shared" si="20"/>
        <v/>
      </c>
      <c r="W114" s="307"/>
      <c r="X114" s="295" t="s">
        <v>2891</v>
      </c>
      <c r="Y114" s="297" t="s">
        <v>13</v>
      </c>
      <c r="Z114" s="296" t="s">
        <v>2895</v>
      </c>
      <c r="AA114" s="294" t="s">
        <v>13</v>
      </c>
    </row>
    <row r="115" spans="1:27" ht="16.2" thickBot="1" x14ac:dyDescent="0.35">
      <c r="A115" s="10">
        <v>16</v>
      </c>
      <c r="B115" s="9">
        <v>33</v>
      </c>
      <c r="C115" s="9" t="s">
        <v>9</v>
      </c>
      <c r="D115" s="9">
        <v>34</v>
      </c>
      <c r="E115" s="105">
        <v>2002</v>
      </c>
      <c r="F115" s="34" t="s">
        <v>365</v>
      </c>
      <c r="G115" s="33">
        <v>37452</v>
      </c>
      <c r="H115" s="32">
        <v>37454</v>
      </c>
      <c r="I115" s="21" t="s">
        <v>448</v>
      </c>
      <c r="J115" s="110" t="s">
        <v>391</v>
      </c>
      <c r="K115" s="31"/>
      <c r="L115" s="31"/>
      <c r="M115" s="31"/>
      <c r="N115" s="31"/>
      <c r="O115" s="117" t="s">
        <v>447</v>
      </c>
      <c r="P115" s="117" t="s">
        <v>83</v>
      </c>
      <c r="Q115" s="116" t="s">
        <v>83</v>
      </c>
      <c r="R115" s="14" t="str">
        <f t="shared" si="18"/>
        <v>◄</v>
      </c>
      <c r="S115" s="13" t="str">
        <f t="shared" si="19"/>
        <v>◄</v>
      </c>
      <c r="T115" s="12"/>
      <c r="U115" s="12"/>
      <c r="V115" s="11" t="str">
        <f t="shared" si="20"/>
        <v/>
      </c>
      <c r="W115" s="307"/>
      <c r="X115" s="295" t="s">
        <v>2891</v>
      </c>
      <c r="Y115" s="297" t="s">
        <v>13</v>
      </c>
      <c r="Z115" s="296" t="s">
        <v>2895</v>
      </c>
      <c r="AA115" s="294" t="s">
        <v>13</v>
      </c>
    </row>
    <row r="116" spans="1:27" ht="16.2" thickBot="1" x14ac:dyDescent="0.35">
      <c r="A116" s="10">
        <v>17</v>
      </c>
      <c r="B116" s="9">
        <v>35</v>
      </c>
      <c r="C116" s="9" t="s">
        <v>9</v>
      </c>
      <c r="D116" s="9">
        <v>36</v>
      </c>
      <c r="E116" s="105">
        <v>2002</v>
      </c>
      <c r="F116" s="34" t="s">
        <v>364</v>
      </c>
      <c r="G116" s="33">
        <v>37527</v>
      </c>
      <c r="H116" s="32">
        <v>37529</v>
      </c>
      <c r="I116" s="21" t="s">
        <v>450</v>
      </c>
      <c r="J116" s="110" t="s">
        <v>390</v>
      </c>
      <c r="K116" s="31"/>
      <c r="L116" s="31"/>
      <c r="M116" s="31"/>
      <c r="N116" s="31"/>
      <c r="O116" s="117" t="s">
        <v>449</v>
      </c>
      <c r="P116" s="117" t="s">
        <v>83</v>
      </c>
      <c r="Q116" s="116" t="s">
        <v>83</v>
      </c>
      <c r="R116" s="14" t="str">
        <f t="shared" si="18"/>
        <v>◄</v>
      </c>
      <c r="S116" s="13" t="str">
        <f t="shared" si="19"/>
        <v>◄</v>
      </c>
      <c r="T116" s="12"/>
      <c r="U116" s="12"/>
      <c r="V116" s="11" t="str">
        <f t="shared" si="20"/>
        <v/>
      </c>
      <c r="W116" s="307"/>
      <c r="X116" s="295" t="s">
        <v>2891</v>
      </c>
      <c r="Y116" s="297" t="s">
        <v>13</v>
      </c>
      <c r="Z116" s="296" t="s">
        <v>2895</v>
      </c>
      <c r="AA116" s="294" t="s">
        <v>13</v>
      </c>
    </row>
    <row r="117" spans="1:27" ht="16.2" thickBot="1" x14ac:dyDescent="0.35">
      <c r="A117" s="10">
        <v>18</v>
      </c>
      <c r="B117" s="9">
        <v>37</v>
      </c>
      <c r="C117" s="9" t="s">
        <v>9</v>
      </c>
      <c r="D117" s="9">
        <v>38</v>
      </c>
      <c r="E117" s="105">
        <v>2002</v>
      </c>
      <c r="F117" s="34" t="s">
        <v>363</v>
      </c>
      <c r="G117" s="33">
        <v>37527</v>
      </c>
      <c r="H117" s="32">
        <v>37529</v>
      </c>
      <c r="I117" s="21" t="s">
        <v>452</v>
      </c>
      <c r="J117" s="110" t="s">
        <v>358</v>
      </c>
      <c r="K117" s="31"/>
      <c r="L117" s="31"/>
      <c r="M117" s="31"/>
      <c r="N117" s="31"/>
      <c r="O117" s="117" t="s">
        <v>451</v>
      </c>
      <c r="P117" s="117" t="s">
        <v>83</v>
      </c>
      <c r="Q117" s="116" t="s">
        <v>83</v>
      </c>
      <c r="R117" s="14" t="str">
        <f t="shared" si="18"/>
        <v>◄</v>
      </c>
      <c r="S117" s="13" t="str">
        <f t="shared" si="19"/>
        <v>◄</v>
      </c>
      <c r="T117" s="12"/>
      <c r="U117" s="12"/>
      <c r="V117" s="11" t="str">
        <f t="shared" si="20"/>
        <v/>
      </c>
      <c r="W117" s="307"/>
      <c r="X117" s="295" t="s">
        <v>2891</v>
      </c>
      <c r="Y117" s="297" t="s">
        <v>13</v>
      </c>
      <c r="Z117" s="296" t="s">
        <v>2895</v>
      </c>
      <c r="AA117" s="294" t="s">
        <v>13</v>
      </c>
    </row>
    <row r="118" spans="1:27" ht="16.2" thickBot="1" x14ac:dyDescent="0.35">
      <c r="A118" s="10" t="s">
        <v>357</v>
      </c>
      <c r="B118" s="9">
        <v>39</v>
      </c>
      <c r="C118" s="9" t="s">
        <v>9</v>
      </c>
      <c r="D118" s="9">
        <v>40</v>
      </c>
      <c r="E118" s="105">
        <v>2002</v>
      </c>
      <c r="F118" s="34" t="s">
        <v>362</v>
      </c>
      <c r="G118" s="33">
        <v>37554</v>
      </c>
      <c r="H118" s="32">
        <v>37564</v>
      </c>
      <c r="I118" s="21" t="s">
        <v>453</v>
      </c>
      <c r="J118" s="110" t="s">
        <v>389</v>
      </c>
      <c r="K118" s="31"/>
      <c r="L118" s="31"/>
      <c r="M118" s="31"/>
      <c r="N118" s="31"/>
      <c r="O118" s="117" t="s">
        <v>454</v>
      </c>
      <c r="P118" s="117" t="s">
        <v>12</v>
      </c>
      <c r="Q118" s="116" t="s">
        <v>455</v>
      </c>
      <c r="R118" s="14" t="str">
        <f t="shared" si="18"/>
        <v>◄</v>
      </c>
      <c r="S118" s="13" t="str">
        <f t="shared" si="19"/>
        <v>◄</v>
      </c>
      <c r="T118" s="12"/>
      <c r="U118" s="12"/>
      <c r="V118" s="11" t="str">
        <f t="shared" si="20"/>
        <v/>
      </c>
      <c r="W118" s="307"/>
      <c r="X118" s="295" t="s">
        <v>2891</v>
      </c>
      <c r="Y118" s="297" t="s">
        <v>13</v>
      </c>
      <c r="Z118" s="296" t="s">
        <v>2895</v>
      </c>
      <c r="AA118" s="294" t="s">
        <v>13</v>
      </c>
    </row>
    <row r="119" spans="1:27" ht="16.2" thickBot="1" x14ac:dyDescent="0.35">
      <c r="A119" s="10">
        <v>19</v>
      </c>
      <c r="B119" s="9">
        <f>D118+1</f>
        <v>41</v>
      </c>
      <c r="C119" s="310" t="s">
        <v>9</v>
      </c>
      <c r="D119" s="310">
        <f>B119</f>
        <v>41</v>
      </c>
      <c r="E119" s="105">
        <v>2002</v>
      </c>
      <c r="F119" s="34" t="s">
        <v>362</v>
      </c>
      <c r="G119" s="33">
        <v>37555</v>
      </c>
      <c r="H119" s="32">
        <v>37557</v>
      </c>
      <c r="I119" s="21" t="s">
        <v>456</v>
      </c>
      <c r="J119" s="110" t="s">
        <v>381</v>
      </c>
      <c r="K119" s="334" t="s">
        <v>151</v>
      </c>
      <c r="L119" s="335"/>
      <c r="M119" s="335"/>
      <c r="N119" s="336"/>
      <c r="O119" s="117" t="s">
        <v>457</v>
      </c>
      <c r="P119" s="117" t="s">
        <v>12</v>
      </c>
      <c r="Q119" s="116" t="s">
        <v>458</v>
      </c>
      <c r="R119" s="348"/>
      <c r="S119" s="349"/>
      <c r="T119" s="349"/>
      <c r="U119" s="349"/>
      <c r="V119" s="350"/>
      <c r="W119" s="308"/>
      <c r="X119" s="298"/>
      <c r="Y119" s="297" t="s">
        <v>2893</v>
      </c>
      <c r="Z119" s="296" t="s">
        <v>2895</v>
      </c>
      <c r="AA119" s="294" t="s">
        <v>13</v>
      </c>
    </row>
    <row r="120" spans="1:27" ht="16.8" thickTop="1" thickBot="1" x14ac:dyDescent="0.35">
      <c r="A120" s="10">
        <v>20</v>
      </c>
      <c r="B120" s="9">
        <f>D119+1</f>
        <v>42</v>
      </c>
      <c r="C120" s="8"/>
      <c r="D120" s="8"/>
      <c r="E120" s="105">
        <v>2002</v>
      </c>
      <c r="F120" s="34" t="s">
        <v>362</v>
      </c>
      <c r="G120" s="33">
        <v>37555</v>
      </c>
      <c r="H120" s="32">
        <v>37557</v>
      </c>
      <c r="I120" s="21" t="s">
        <v>459</v>
      </c>
      <c r="J120" s="110" t="s">
        <v>381</v>
      </c>
      <c r="K120" s="92" t="s">
        <v>20</v>
      </c>
      <c r="L120" s="91" t="s">
        <v>8</v>
      </c>
      <c r="M120" s="54" t="s">
        <v>18</v>
      </c>
      <c r="N120" s="104" t="s">
        <v>0</v>
      </c>
      <c r="O120" s="117" t="s">
        <v>457</v>
      </c>
      <c r="P120" s="117" t="s">
        <v>12</v>
      </c>
      <c r="Q120" s="116" t="s">
        <v>458</v>
      </c>
      <c r="R120" s="14" t="str">
        <f t="shared" si="18"/>
        <v>◄</v>
      </c>
      <c r="S120" s="13" t="str">
        <f t="shared" si="19"/>
        <v>◄</v>
      </c>
      <c r="T120" s="12"/>
      <c r="U120" s="12"/>
      <c r="V120" s="11" t="str">
        <f t="shared" si="20"/>
        <v/>
      </c>
      <c r="W120" s="307"/>
      <c r="X120" s="295" t="s">
        <v>2891</v>
      </c>
      <c r="Y120" s="297" t="s">
        <v>13</v>
      </c>
      <c r="Z120" s="293"/>
      <c r="AA120" s="293"/>
    </row>
    <row r="121" spans="1:27" ht="16.8" thickTop="1" thickBot="1" x14ac:dyDescent="0.35">
      <c r="A121" s="10">
        <v>20</v>
      </c>
      <c r="B121" s="8"/>
      <c r="C121" s="8"/>
      <c r="D121" s="9">
        <f>B120</f>
        <v>42</v>
      </c>
      <c r="E121" s="105">
        <v>2002</v>
      </c>
      <c r="F121" s="34" t="s">
        <v>362</v>
      </c>
      <c r="G121" s="33">
        <v>37555</v>
      </c>
      <c r="H121" s="32">
        <v>37557</v>
      </c>
      <c r="I121" s="21" t="s">
        <v>459</v>
      </c>
      <c r="J121" s="110" t="s">
        <v>381</v>
      </c>
      <c r="K121" s="92" t="s">
        <v>19</v>
      </c>
      <c r="L121" s="91" t="s">
        <v>7</v>
      </c>
      <c r="M121" s="54" t="s">
        <v>18</v>
      </c>
      <c r="N121" s="104" t="s">
        <v>4</v>
      </c>
      <c r="O121" s="117" t="s">
        <v>457</v>
      </c>
      <c r="P121" s="117" t="s">
        <v>12</v>
      </c>
      <c r="Q121" s="116" t="s">
        <v>458</v>
      </c>
      <c r="R121" s="14" t="str">
        <f t="shared" si="18"/>
        <v>◄</v>
      </c>
      <c r="S121" s="13" t="str">
        <f t="shared" si="19"/>
        <v>◄</v>
      </c>
      <c r="T121" s="12"/>
      <c r="U121" s="12"/>
      <c r="V121" s="11" t="str">
        <f t="shared" si="20"/>
        <v/>
      </c>
      <c r="W121" s="307"/>
      <c r="X121" s="298"/>
      <c r="Y121" s="293"/>
      <c r="Z121" s="295" t="s">
        <v>2891</v>
      </c>
      <c r="AA121" s="297" t="s">
        <v>13</v>
      </c>
    </row>
    <row r="122" spans="1:27" ht="16.2" thickBot="1" x14ac:dyDescent="0.35">
      <c r="A122" s="10">
        <v>21</v>
      </c>
      <c r="B122" s="9">
        <v>43</v>
      </c>
      <c r="C122" s="9" t="s">
        <v>9</v>
      </c>
      <c r="D122" s="9">
        <v>44</v>
      </c>
      <c r="E122" s="105">
        <v>2002</v>
      </c>
      <c r="F122" s="34" t="s">
        <v>361</v>
      </c>
      <c r="G122" s="33">
        <v>37620</v>
      </c>
      <c r="H122" s="32">
        <v>37623</v>
      </c>
      <c r="I122" s="21" t="s">
        <v>460</v>
      </c>
      <c r="J122" s="43" t="s">
        <v>388</v>
      </c>
      <c r="K122" s="31"/>
      <c r="L122" s="31"/>
      <c r="M122" s="31"/>
      <c r="N122" s="31"/>
      <c r="O122" s="117" t="s">
        <v>461</v>
      </c>
      <c r="P122" s="117" t="s">
        <v>12</v>
      </c>
      <c r="Q122" s="116" t="s">
        <v>462</v>
      </c>
      <c r="R122" s="14" t="str">
        <f t="shared" si="18"/>
        <v>◄</v>
      </c>
      <c r="S122" s="13" t="str">
        <f t="shared" si="19"/>
        <v>◄</v>
      </c>
      <c r="T122" s="12"/>
      <c r="U122" s="12"/>
      <c r="V122" s="11" t="str">
        <f t="shared" si="20"/>
        <v/>
      </c>
      <c r="W122" s="307"/>
      <c r="X122" s="295" t="s">
        <v>2891</v>
      </c>
      <c r="Y122" s="297" t="s">
        <v>13</v>
      </c>
      <c r="Z122" s="296" t="s">
        <v>2895</v>
      </c>
      <c r="AA122" s="294" t="s">
        <v>13</v>
      </c>
    </row>
    <row r="123" spans="1:27" ht="16.2" thickBot="1" x14ac:dyDescent="0.35">
      <c r="A123" s="10" t="s">
        <v>2</v>
      </c>
      <c r="B123" s="9">
        <f>D122+1</f>
        <v>45</v>
      </c>
      <c r="C123" s="9" t="s">
        <v>9</v>
      </c>
      <c r="D123" s="9">
        <f>B123</f>
        <v>45</v>
      </c>
      <c r="E123" s="105">
        <v>2002</v>
      </c>
      <c r="F123" s="34" t="s">
        <v>360</v>
      </c>
      <c r="G123" s="33">
        <v>37555</v>
      </c>
      <c r="H123" s="32">
        <v>37557</v>
      </c>
      <c r="I123" s="21" t="s">
        <v>463</v>
      </c>
      <c r="J123" s="43" t="s">
        <v>386</v>
      </c>
      <c r="K123" s="334" t="s">
        <v>151</v>
      </c>
      <c r="L123" s="335"/>
      <c r="M123" s="335"/>
      <c r="N123" s="336"/>
      <c r="O123" s="117" t="s">
        <v>464</v>
      </c>
      <c r="P123" s="117" t="s">
        <v>12</v>
      </c>
      <c r="Q123" s="116" t="s">
        <v>465</v>
      </c>
      <c r="R123" s="348"/>
      <c r="S123" s="349"/>
      <c r="T123" s="349"/>
      <c r="U123" s="349"/>
      <c r="V123" s="350"/>
      <c r="W123" s="308"/>
      <c r="X123" s="298"/>
      <c r="Y123" s="297" t="s">
        <v>2893</v>
      </c>
      <c r="Z123" s="296" t="s">
        <v>2895</v>
      </c>
      <c r="AA123" s="294" t="s">
        <v>13</v>
      </c>
    </row>
    <row r="124" spans="1:27" ht="16.8" thickTop="1" thickBot="1" x14ac:dyDescent="0.35">
      <c r="A124" s="10" t="s">
        <v>2</v>
      </c>
      <c r="B124" s="9">
        <f>D123+1</f>
        <v>46</v>
      </c>
      <c r="C124" s="8"/>
      <c r="D124" s="8"/>
      <c r="E124" s="105">
        <v>2002</v>
      </c>
      <c r="F124" s="34" t="s">
        <v>360</v>
      </c>
      <c r="G124" s="33">
        <v>37555</v>
      </c>
      <c r="H124" s="32">
        <v>37557</v>
      </c>
      <c r="I124" s="21" t="s">
        <v>466</v>
      </c>
      <c r="J124" s="43" t="s">
        <v>387</v>
      </c>
      <c r="K124" s="31"/>
      <c r="L124" s="91" t="s">
        <v>8</v>
      </c>
      <c r="M124" s="54" t="s">
        <v>356</v>
      </c>
      <c r="N124" s="104" t="s">
        <v>0</v>
      </c>
      <c r="O124" s="117" t="s">
        <v>464</v>
      </c>
      <c r="P124" s="117" t="s">
        <v>12</v>
      </c>
      <c r="Q124" s="116" t="s">
        <v>465</v>
      </c>
      <c r="R124" s="14" t="str">
        <f t="shared" si="18"/>
        <v>◄</v>
      </c>
      <c r="S124" s="13" t="str">
        <f t="shared" si="19"/>
        <v>◄</v>
      </c>
      <c r="T124" s="12"/>
      <c r="U124" s="12"/>
      <c r="V124" s="11" t="str">
        <f t="shared" si="20"/>
        <v/>
      </c>
      <c r="W124" s="307"/>
      <c r="X124" s="295" t="s">
        <v>2891</v>
      </c>
      <c r="Y124" s="297" t="s">
        <v>13</v>
      </c>
      <c r="Z124" s="293"/>
      <c r="AA124" s="293"/>
    </row>
    <row r="125" spans="1:27" ht="16.8" thickTop="1" thickBot="1" x14ac:dyDescent="0.35">
      <c r="A125" s="27" t="s">
        <v>2</v>
      </c>
      <c r="B125" s="8"/>
      <c r="C125" s="8"/>
      <c r="D125" s="9">
        <f>B124</f>
        <v>46</v>
      </c>
      <c r="E125" s="103">
        <v>2002</v>
      </c>
      <c r="F125" s="24" t="s">
        <v>360</v>
      </c>
      <c r="G125" s="23">
        <v>37555</v>
      </c>
      <c r="H125" s="22">
        <v>37557</v>
      </c>
      <c r="I125" s="21" t="s">
        <v>467</v>
      </c>
      <c r="J125" s="20" t="s">
        <v>386</v>
      </c>
      <c r="K125" s="20"/>
      <c r="L125" s="91" t="s">
        <v>7</v>
      </c>
      <c r="M125" s="54" t="s">
        <v>356</v>
      </c>
      <c r="N125" s="102" t="s">
        <v>4</v>
      </c>
      <c r="O125" s="117" t="s">
        <v>464</v>
      </c>
      <c r="P125" s="117" t="s">
        <v>12</v>
      </c>
      <c r="Q125" s="116" t="s">
        <v>465</v>
      </c>
      <c r="R125" s="14" t="str">
        <f t="shared" si="18"/>
        <v>◄</v>
      </c>
      <c r="S125" s="13" t="str">
        <f t="shared" si="19"/>
        <v>◄</v>
      </c>
      <c r="T125" s="12"/>
      <c r="U125" s="12"/>
      <c r="V125" s="11" t="str">
        <f t="shared" si="20"/>
        <v/>
      </c>
      <c r="W125" s="307"/>
      <c r="X125" s="298"/>
      <c r="Y125" s="293"/>
      <c r="Z125" s="295" t="s">
        <v>2891</v>
      </c>
      <c r="AA125" s="297" t="s">
        <v>13</v>
      </c>
    </row>
    <row r="126" spans="1:27" ht="19.2" thickTop="1" thickBot="1" x14ac:dyDescent="0.35">
      <c r="A126" s="281" t="s">
        <v>2868</v>
      </c>
      <c r="B126" s="81"/>
      <c r="C126" s="76"/>
      <c r="D126" s="76"/>
      <c r="E126" s="80"/>
      <c r="F126" s="76"/>
      <c r="G126" s="76"/>
      <c r="H126" s="76"/>
      <c r="I126" s="79"/>
      <c r="J126" s="77" t="s">
        <v>2847</v>
      </c>
      <c r="K126" s="77"/>
      <c r="L126" s="77"/>
      <c r="M126" s="76"/>
      <c r="N126" s="75"/>
      <c r="O126" s="76"/>
      <c r="P126" s="363"/>
      <c r="Q126" s="363"/>
      <c r="R126" s="364"/>
      <c r="S126" s="365" t="s">
        <v>2956</v>
      </c>
      <c r="T126" s="366" t="s">
        <v>13</v>
      </c>
      <c r="U126" s="367" t="s">
        <v>2957</v>
      </c>
      <c r="V126" s="368" t="s">
        <v>13</v>
      </c>
      <c r="W126" s="304"/>
      <c r="X126" s="369" t="s">
        <v>2891</v>
      </c>
      <c r="Y126" s="370" t="s">
        <v>2958</v>
      </c>
      <c r="Z126" s="370"/>
      <c r="AA126" s="371"/>
    </row>
    <row r="127" spans="1:27" ht="15.6" customHeight="1" thickTop="1" thickBot="1" x14ac:dyDescent="0.35">
      <c r="A127" s="69"/>
      <c r="B127" s="68"/>
      <c r="C127" s="67"/>
      <c r="D127" s="67"/>
      <c r="E127" s="67"/>
      <c r="F127" s="60"/>
      <c r="G127" s="315" t="s">
        <v>48</v>
      </c>
      <c r="H127" s="316"/>
      <c r="I127" s="64" t="s">
        <v>288</v>
      </c>
      <c r="J127" s="63" t="s">
        <v>82</v>
      </c>
      <c r="K127" s="62" t="s">
        <v>81</v>
      </c>
      <c r="L127" s="61"/>
      <c r="M127" s="61"/>
      <c r="N127" s="61"/>
      <c r="O127" s="352" t="s">
        <v>80</v>
      </c>
      <c r="P127" s="353"/>
      <c r="Q127" s="354"/>
      <c r="R127" s="60"/>
      <c r="S127" s="322" t="s">
        <v>79</v>
      </c>
      <c r="T127" s="323"/>
      <c r="U127" s="324" t="s">
        <v>17</v>
      </c>
      <c r="V127" s="325"/>
      <c r="W127" s="305"/>
      <c r="X127" s="372" t="s">
        <v>2895</v>
      </c>
      <c r="Y127" s="373" t="s">
        <v>2959</v>
      </c>
      <c r="Z127" s="373"/>
      <c r="AA127" s="374"/>
    </row>
    <row r="128" spans="1:27" ht="18.600000000000001" customHeight="1" thickBot="1" x14ac:dyDescent="0.4">
      <c r="A128" s="95" t="s">
        <v>50</v>
      </c>
      <c r="B128" s="59" t="s">
        <v>16</v>
      </c>
      <c r="C128" s="59" t="s">
        <v>9</v>
      </c>
      <c r="D128" s="59" t="s">
        <v>16</v>
      </c>
      <c r="E128" s="58" t="s">
        <v>78</v>
      </c>
      <c r="F128" s="57" t="s">
        <v>77</v>
      </c>
      <c r="G128" s="54" t="s">
        <v>76</v>
      </c>
      <c r="H128" s="54" t="s">
        <v>75</v>
      </c>
      <c r="I128" s="56" t="s">
        <v>74</v>
      </c>
      <c r="J128" s="55" t="s">
        <v>49</v>
      </c>
      <c r="K128" s="326" t="s">
        <v>15</v>
      </c>
      <c r="L128" s="327"/>
      <c r="M128" s="54" t="s">
        <v>48</v>
      </c>
      <c r="N128" s="53" t="s">
        <v>14</v>
      </c>
      <c r="O128" s="324" t="s">
        <v>73</v>
      </c>
      <c r="P128" s="351"/>
      <c r="Q128" s="325"/>
      <c r="R128" s="52" t="s">
        <v>13</v>
      </c>
      <c r="S128" s="375" t="str">
        <f>CONCATENATE(COUNTIF(S129:S161,"◄"),"◄")</f>
        <v>31◄</v>
      </c>
      <c r="T128" s="376">
        <f>SUM(T129:T161)</f>
        <v>0</v>
      </c>
      <c r="U128" s="377">
        <f>COUNT(U129:U161)</f>
        <v>0</v>
      </c>
      <c r="V128" s="378" t="str">
        <f>CONCATENATE(COUNTIF(V129:V161,"►"),"►")</f>
        <v>0►</v>
      </c>
      <c r="W128" s="306"/>
      <c r="X128" s="379" t="s">
        <v>2892</v>
      </c>
      <c r="Y128" s="380" t="s">
        <v>2960</v>
      </c>
      <c r="Z128" s="380"/>
      <c r="AA128" s="381"/>
    </row>
    <row r="129" spans="1:27" ht="16.2" thickBot="1" x14ac:dyDescent="0.35">
      <c r="A129" s="50">
        <v>1</v>
      </c>
      <c r="B129" s="49">
        <v>1</v>
      </c>
      <c r="C129" s="49" t="s">
        <v>9</v>
      </c>
      <c r="D129" s="49">
        <v>2</v>
      </c>
      <c r="E129" s="35">
        <v>2003</v>
      </c>
      <c r="F129" s="114" t="s">
        <v>500</v>
      </c>
      <c r="G129" s="33">
        <v>37644</v>
      </c>
      <c r="H129" s="32">
        <v>37648</v>
      </c>
      <c r="I129" s="21" t="s">
        <v>524</v>
      </c>
      <c r="J129" s="128" t="s">
        <v>523</v>
      </c>
      <c r="K129" s="127"/>
      <c r="L129" s="127"/>
      <c r="M129" s="127"/>
      <c r="N129" s="126"/>
      <c r="O129" s="117" t="s">
        <v>525</v>
      </c>
      <c r="P129" s="117" t="s">
        <v>12</v>
      </c>
      <c r="Q129" s="116" t="s">
        <v>526</v>
      </c>
      <c r="R129" s="14" t="str">
        <f t="shared" ref="R129:R161" si="21">IF(AND(S129="◄",V129="►"),"◄?►",IF(S129="◄","◄",IF(V129="►","►","")))</f>
        <v>◄</v>
      </c>
      <c r="S129" s="13" t="str">
        <f t="shared" ref="S129:S161" si="22">IF(T129&gt;0,"","◄")</f>
        <v>◄</v>
      </c>
      <c r="T129" s="12"/>
      <c r="U129" s="12"/>
      <c r="V129" s="11" t="str">
        <f t="shared" ref="V129:V161" si="23">IF(U129&gt;0,"►","")</f>
        <v/>
      </c>
      <c r="W129" s="307"/>
      <c r="X129" s="295" t="s">
        <v>2891</v>
      </c>
      <c r="Y129" s="297" t="s">
        <v>13</v>
      </c>
      <c r="Z129" s="296" t="s">
        <v>2895</v>
      </c>
      <c r="AA129" s="294" t="s">
        <v>13</v>
      </c>
    </row>
    <row r="130" spans="1:27" ht="16.2" thickBot="1" x14ac:dyDescent="0.35">
      <c r="A130" s="10">
        <v>2</v>
      </c>
      <c r="B130" s="9">
        <v>3</v>
      </c>
      <c r="C130" s="9" t="s">
        <v>9</v>
      </c>
      <c r="D130" s="9">
        <v>4</v>
      </c>
      <c r="E130" s="35">
        <v>2003</v>
      </c>
      <c r="F130" s="114" t="s">
        <v>499</v>
      </c>
      <c r="G130" s="33">
        <v>37644</v>
      </c>
      <c r="H130" s="32">
        <v>37648</v>
      </c>
      <c r="I130" s="21" t="s">
        <v>528</v>
      </c>
      <c r="J130" s="31" t="s">
        <v>522</v>
      </c>
      <c r="K130" s="31"/>
      <c r="L130" s="31"/>
      <c r="M130" s="31"/>
      <c r="N130" s="30"/>
      <c r="O130" s="117" t="s">
        <v>527</v>
      </c>
      <c r="P130" s="117" t="s">
        <v>12</v>
      </c>
      <c r="Q130" s="116">
        <v>3155</v>
      </c>
      <c r="R130" s="14" t="str">
        <f t="shared" si="21"/>
        <v>◄</v>
      </c>
      <c r="S130" s="13" t="str">
        <f t="shared" si="22"/>
        <v>◄</v>
      </c>
      <c r="T130" s="12"/>
      <c r="U130" s="12"/>
      <c r="V130" s="11" t="str">
        <f t="shared" si="23"/>
        <v/>
      </c>
      <c r="W130" s="307"/>
      <c r="X130" s="295" t="s">
        <v>2891</v>
      </c>
      <c r="Y130" s="297" t="s">
        <v>13</v>
      </c>
      <c r="Z130" s="296" t="s">
        <v>2895</v>
      </c>
      <c r="AA130" s="294" t="s">
        <v>13</v>
      </c>
    </row>
    <row r="131" spans="1:27" ht="16.2" thickBot="1" x14ac:dyDescent="0.35">
      <c r="A131" s="10">
        <v>3</v>
      </c>
      <c r="B131" s="9">
        <v>5</v>
      </c>
      <c r="C131" s="9" t="s">
        <v>9</v>
      </c>
      <c r="D131" s="9">
        <v>6</v>
      </c>
      <c r="E131" s="35">
        <v>2003</v>
      </c>
      <c r="F131" s="114" t="s">
        <v>498</v>
      </c>
      <c r="G131" s="33">
        <v>37674</v>
      </c>
      <c r="H131" s="32">
        <v>37676</v>
      </c>
      <c r="I131" s="21" t="s">
        <v>530</v>
      </c>
      <c r="J131" s="31" t="s">
        <v>475</v>
      </c>
      <c r="K131" s="31"/>
      <c r="L131" s="31"/>
      <c r="M131" s="31"/>
      <c r="N131" s="30"/>
      <c r="O131" s="117" t="s">
        <v>529</v>
      </c>
      <c r="P131" s="117" t="s">
        <v>83</v>
      </c>
      <c r="Q131" s="116" t="s">
        <v>83</v>
      </c>
      <c r="R131" s="14" t="str">
        <f t="shared" si="21"/>
        <v>◄</v>
      </c>
      <c r="S131" s="13" t="str">
        <f t="shared" si="22"/>
        <v>◄</v>
      </c>
      <c r="T131" s="12"/>
      <c r="U131" s="12"/>
      <c r="V131" s="11" t="str">
        <f t="shared" si="23"/>
        <v/>
      </c>
      <c r="W131" s="307"/>
      <c r="X131" s="295" t="s">
        <v>2891</v>
      </c>
      <c r="Y131" s="297" t="s">
        <v>13</v>
      </c>
      <c r="Z131" s="296" t="s">
        <v>2895</v>
      </c>
      <c r="AA131" s="294" t="s">
        <v>13</v>
      </c>
    </row>
    <row r="132" spans="1:27" ht="16.2" thickBot="1" x14ac:dyDescent="0.35">
      <c r="A132" s="10">
        <v>4</v>
      </c>
      <c r="B132" s="9">
        <v>7</v>
      </c>
      <c r="C132" s="9" t="s">
        <v>9</v>
      </c>
      <c r="D132" s="9">
        <v>8</v>
      </c>
      <c r="E132" s="35">
        <v>2003</v>
      </c>
      <c r="F132" s="114" t="s">
        <v>497</v>
      </c>
      <c r="G132" s="33">
        <v>37674</v>
      </c>
      <c r="H132" s="32">
        <v>37676</v>
      </c>
      <c r="I132" s="21" t="s">
        <v>531</v>
      </c>
      <c r="J132" s="31" t="s">
        <v>521</v>
      </c>
      <c r="K132" s="31"/>
      <c r="L132" s="31"/>
      <c r="M132" s="31"/>
      <c r="N132" s="30"/>
      <c r="O132" s="117" t="s">
        <v>532</v>
      </c>
      <c r="P132" s="117" t="s">
        <v>12</v>
      </c>
      <c r="Q132" s="116" t="s">
        <v>533</v>
      </c>
      <c r="R132" s="14" t="str">
        <f t="shared" si="21"/>
        <v>◄</v>
      </c>
      <c r="S132" s="13" t="str">
        <f t="shared" si="22"/>
        <v>◄</v>
      </c>
      <c r="T132" s="12"/>
      <c r="U132" s="12"/>
      <c r="V132" s="11" t="str">
        <f t="shared" si="23"/>
        <v/>
      </c>
      <c r="W132" s="307"/>
      <c r="X132" s="295" t="s">
        <v>2891</v>
      </c>
      <c r="Y132" s="297" t="s">
        <v>13</v>
      </c>
      <c r="Z132" s="296" t="s">
        <v>2895</v>
      </c>
      <c r="AA132" s="294" t="s">
        <v>13</v>
      </c>
    </row>
    <row r="133" spans="1:27" ht="16.2" thickBot="1" x14ac:dyDescent="0.35">
      <c r="A133" s="10">
        <v>5</v>
      </c>
      <c r="B133" s="9">
        <v>9</v>
      </c>
      <c r="C133" s="9" t="s">
        <v>9</v>
      </c>
      <c r="D133" s="9">
        <v>10</v>
      </c>
      <c r="E133" s="35">
        <v>2003</v>
      </c>
      <c r="F133" s="114" t="s">
        <v>496</v>
      </c>
      <c r="G133" s="33">
        <v>37695</v>
      </c>
      <c r="H133" s="32">
        <v>37697</v>
      </c>
      <c r="I133" s="21" t="s">
        <v>534</v>
      </c>
      <c r="J133" s="31" t="s">
        <v>520</v>
      </c>
      <c r="K133" s="31"/>
      <c r="L133" s="31"/>
      <c r="M133" s="31"/>
      <c r="N133" s="30"/>
      <c r="O133" s="117" t="s">
        <v>535</v>
      </c>
      <c r="P133" s="117" t="s">
        <v>12</v>
      </c>
      <c r="Q133" s="116" t="s">
        <v>536</v>
      </c>
      <c r="R133" s="14" t="str">
        <f t="shared" si="21"/>
        <v>◄</v>
      </c>
      <c r="S133" s="13" t="str">
        <f t="shared" si="22"/>
        <v>◄</v>
      </c>
      <c r="T133" s="12"/>
      <c r="U133" s="12"/>
      <c r="V133" s="11" t="str">
        <f t="shared" si="23"/>
        <v/>
      </c>
      <c r="W133" s="307"/>
      <c r="X133" s="295" t="s">
        <v>2891</v>
      </c>
      <c r="Y133" s="297" t="s">
        <v>13</v>
      </c>
      <c r="Z133" s="296" t="s">
        <v>2895</v>
      </c>
      <c r="AA133" s="294" t="s">
        <v>13</v>
      </c>
    </row>
    <row r="134" spans="1:27" ht="16.2" thickBot="1" x14ac:dyDescent="0.35">
      <c r="A134" s="10">
        <v>6</v>
      </c>
      <c r="B134" s="9">
        <v>11</v>
      </c>
      <c r="C134" s="310" t="s">
        <v>9</v>
      </c>
      <c r="D134" s="310">
        <f>B134</f>
        <v>11</v>
      </c>
      <c r="E134" s="35">
        <v>2003</v>
      </c>
      <c r="F134" s="114" t="s">
        <v>495</v>
      </c>
      <c r="G134" s="33">
        <v>37709</v>
      </c>
      <c r="H134" s="32">
        <v>37711</v>
      </c>
      <c r="I134" s="21" t="s">
        <v>537</v>
      </c>
      <c r="J134" s="31" t="s">
        <v>519</v>
      </c>
      <c r="K134" s="31"/>
      <c r="L134" s="31"/>
      <c r="M134" s="31"/>
      <c r="N134" s="30"/>
      <c r="O134" s="117" t="s">
        <v>538</v>
      </c>
      <c r="P134" s="117" t="s">
        <v>12</v>
      </c>
      <c r="Q134" s="116" t="s">
        <v>539</v>
      </c>
      <c r="R134" s="14" t="str">
        <f t="shared" si="21"/>
        <v>◄</v>
      </c>
      <c r="S134" s="13" t="str">
        <f t="shared" si="22"/>
        <v>◄</v>
      </c>
      <c r="T134" s="12"/>
      <c r="U134" s="12"/>
      <c r="V134" s="11" t="str">
        <f t="shared" si="23"/>
        <v/>
      </c>
      <c r="W134" s="307"/>
      <c r="X134" s="295" t="s">
        <v>2891</v>
      </c>
      <c r="Y134" s="297" t="s">
        <v>13</v>
      </c>
      <c r="Z134" s="296" t="s">
        <v>2895</v>
      </c>
      <c r="AA134" s="294" t="s">
        <v>13</v>
      </c>
    </row>
    <row r="135" spans="1:27" ht="16.2" thickBot="1" x14ac:dyDescent="0.35">
      <c r="A135" s="10">
        <v>7</v>
      </c>
      <c r="B135" s="9">
        <v>12</v>
      </c>
      <c r="C135" s="9" t="s">
        <v>9</v>
      </c>
      <c r="D135" s="9">
        <v>13</v>
      </c>
      <c r="E135" s="35">
        <v>2003</v>
      </c>
      <c r="F135" s="114" t="s">
        <v>494</v>
      </c>
      <c r="G135" s="33">
        <v>37737</v>
      </c>
      <c r="H135" s="32">
        <v>37739</v>
      </c>
      <c r="I135" s="21" t="s">
        <v>541</v>
      </c>
      <c r="J135" s="31" t="s">
        <v>518</v>
      </c>
      <c r="K135" s="31"/>
      <c r="L135" s="31"/>
      <c r="M135" s="31"/>
      <c r="N135" s="30"/>
      <c r="O135" s="117" t="s">
        <v>540</v>
      </c>
      <c r="P135" s="117" t="s">
        <v>83</v>
      </c>
      <c r="Q135" s="116" t="s">
        <v>83</v>
      </c>
      <c r="R135" s="14" t="str">
        <f t="shared" si="21"/>
        <v>◄</v>
      </c>
      <c r="S135" s="13" t="str">
        <f t="shared" si="22"/>
        <v>◄</v>
      </c>
      <c r="T135" s="12"/>
      <c r="U135" s="12"/>
      <c r="V135" s="11" t="str">
        <f t="shared" si="23"/>
        <v/>
      </c>
      <c r="W135" s="307"/>
      <c r="X135" s="295" t="s">
        <v>2891</v>
      </c>
      <c r="Y135" s="297" t="s">
        <v>13</v>
      </c>
      <c r="Z135" s="296" t="s">
        <v>2895</v>
      </c>
      <c r="AA135" s="294" t="s">
        <v>13</v>
      </c>
    </row>
    <row r="136" spans="1:27" ht="16.2" thickBot="1" x14ac:dyDescent="0.35">
      <c r="A136" s="125" t="s">
        <v>474</v>
      </c>
      <c r="B136" s="124">
        <v>14</v>
      </c>
      <c r="C136" s="124" t="s">
        <v>9</v>
      </c>
      <c r="D136" s="124">
        <v>15</v>
      </c>
      <c r="E136" s="35">
        <v>2003</v>
      </c>
      <c r="F136" s="114" t="s">
        <v>493</v>
      </c>
      <c r="G136" s="123">
        <v>37737</v>
      </c>
      <c r="H136" s="122">
        <v>37739</v>
      </c>
      <c r="I136" s="121" t="s">
        <v>542</v>
      </c>
      <c r="J136" s="120" t="s">
        <v>517</v>
      </c>
      <c r="K136" s="119"/>
      <c r="L136" s="119"/>
      <c r="M136" s="119"/>
      <c r="N136" s="118"/>
      <c r="O136" s="117" t="s">
        <v>543</v>
      </c>
      <c r="P136" s="117" t="s">
        <v>12</v>
      </c>
      <c r="Q136" s="116" t="s">
        <v>544</v>
      </c>
      <c r="R136" s="14" t="str">
        <f t="shared" si="21"/>
        <v>◄</v>
      </c>
      <c r="S136" s="13" t="str">
        <f t="shared" si="22"/>
        <v>◄</v>
      </c>
      <c r="T136" s="12"/>
      <c r="U136" s="12"/>
      <c r="V136" s="11" t="str">
        <f t="shared" si="23"/>
        <v/>
      </c>
      <c r="W136" s="307"/>
      <c r="X136" s="295" t="s">
        <v>2891</v>
      </c>
      <c r="Y136" s="297" t="s">
        <v>13</v>
      </c>
      <c r="Z136" s="296" t="s">
        <v>2895</v>
      </c>
      <c r="AA136" s="294" t="s">
        <v>13</v>
      </c>
    </row>
    <row r="137" spans="1:27" ht="16.2" thickBot="1" x14ac:dyDescent="0.35">
      <c r="A137" s="10">
        <v>8</v>
      </c>
      <c r="B137" s="9">
        <v>16</v>
      </c>
      <c r="C137" s="9" t="s">
        <v>9</v>
      </c>
      <c r="D137" s="9">
        <v>17</v>
      </c>
      <c r="E137" s="35">
        <v>2003</v>
      </c>
      <c r="F137" s="114" t="s">
        <v>492</v>
      </c>
      <c r="G137" s="33">
        <v>37751</v>
      </c>
      <c r="H137" s="32">
        <v>37753</v>
      </c>
      <c r="I137" s="21" t="s">
        <v>545</v>
      </c>
      <c r="J137" s="31" t="s">
        <v>516</v>
      </c>
      <c r="K137" s="31"/>
      <c r="L137" s="31"/>
      <c r="M137" s="31"/>
      <c r="N137" s="30"/>
      <c r="O137" s="117" t="s">
        <v>546</v>
      </c>
      <c r="P137" s="117" t="s">
        <v>12</v>
      </c>
      <c r="Q137" s="116" t="s">
        <v>547</v>
      </c>
      <c r="R137" s="14" t="str">
        <f t="shared" si="21"/>
        <v>◄</v>
      </c>
      <c r="S137" s="13" t="str">
        <f t="shared" si="22"/>
        <v>◄</v>
      </c>
      <c r="T137" s="12"/>
      <c r="U137" s="12"/>
      <c r="V137" s="11" t="str">
        <f t="shared" si="23"/>
        <v/>
      </c>
      <c r="W137" s="307"/>
      <c r="X137" s="295" t="s">
        <v>2891</v>
      </c>
      <c r="Y137" s="297" t="s">
        <v>13</v>
      </c>
      <c r="Z137" s="296" t="s">
        <v>2895</v>
      </c>
      <c r="AA137" s="294" t="s">
        <v>13</v>
      </c>
    </row>
    <row r="138" spans="1:27" ht="16.2" thickBot="1" x14ac:dyDescent="0.35">
      <c r="A138" s="10">
        <v>9</v>
      </c>
      <c r="B138" s="9">
        <v>18</v>
      </c>
      <c r="C138" s="9" t="s">
        <v>9</v>
      </c>
      <c r="D138" s="9">
        <v>19</v>
      </c>
      <c r="E138" s="35">
        <v>2003</v>
      </c>
      <c r="F138" s="114" t="s">
        <v>491</v>
      </c>
      <c r="G138" s="33">
        <v>37758</v>
      </c>
      <c r="H138" s="32">
        <v>37760</v>
      </c>
      <c r="I138" s="21" t="s">
        <v>549</v>
      </c>
      <c r="J138" s="31" t="s">
        <v>515</v>
      </c>
      <c r="K138" s="31"/>
      <c r="L138" s="31"/>
      <c r="M138" s="31"/>
      <c r="N138" s="30"/>
      <c r="O138" s="117" t="s">
        <v>548</v>
      </c>
      <c r="P138" s="117" t="s">
        <v>83</v>
      </c>
      <c r="Q138" s="116" t="s">
        <v>83</v>
      </c>
      <c r="R138" s="14" t="str">
        <f t="shared" si="21"/>
        <v>◄</v>
      </c>
      <c r="S138" s="13" t="str">
        <f t="shared" si="22"/>
        <v>◄</v>
      </c>
      <c r="T138" s="12"/>
      <c r="U138" s="12"/>
      <c r="V138" s="11" t="str">
        <f t="shared" si="23"/>
        <v/>
      </c>
      <c r="W138" s="307"/>
      <c r="X138" s="295" t="s">
        <v>2891</v>
      </c>
      <c r="Y138" s="297" t="s">
        <v>13</v>
      </c>
      <c r="Z138" s="296" t="s">
        <v>2895</v>
      </c>
      <c r="AA138" s="294" t="s">
        <v>13</v>
      </c>
    </row>
    <row r="139" spans="1:27" ht="16.2" thickBot="1" x14ac:dyDescent="0.35">
      <c r="A139" s="10">
        <v>10</v>
      </c>
      <c r="B139" s="9">
        <v>20</v>
      </c>
      <c r="C139" s="9" t="s">
        <v>9</v>
      </c>
      <c r="D139" s="9">
        <v>21</v>
      </c>
      <c r="E139" s="35">
        <v>2003</v>
      </c>
      <c r="F139" s="114" t="s">
        <v>490</v>
      </c>
      <c r="G139" s="33">
        <v>37758</v>
      </c>
      <c r="H139" s="32">
        <v>37760</v>
      </c>
      <c r="I139" s="21" t="s">
        <v>551</v>
      </c>
      <c r="J139" s="31" t="s">
        <v>514</v>
      </c>
      <c r="K139" s="31"/>
      <c r="L139" s="31"/>
      <c r="M139" s="31"/>
      <c r="N139" s="30"/>
      <c r="O139" s="117" t="s">
        <v>550</v>
      </c>
      <c r="P139" s="117" t="s">
        <v>83</v>
      </c>
      <c r="Q139" s="116" t="s">
        <v>83</v>
      </c>
      <c r="R139" s="14" t="str">
        <f t="shared" si="21"/>
        <v>◄</v>
      </c>
      <c r="S139" s="13" t="str">
        <f t="shared" si="22"/>
        <v>◄</v>
      </c>
      <c r="T139" s="12"/>
      <c r="U139" s="12"/>
      <c r="V139" s="11" t="str">
        <f t="shared" si="23"/>
        <v/>
      </c>
      <c r="W139" s="307"/>
      <c r="X139" s="295" t="s">
        <v>2891</v>
      </c>
      <c r="Y139" s="297" t="s">
        <v>13</v>
      </c>
      <c r="Z139" s="296" t="s">
        <v>2895</v>
      </c>
      <c r="AA139" s="294" t="s">
        <v>13</v>
      </c>
    </row>
    <row r="140" spans="1:27" ht="16.2" thickBot="1" x14ac:dyDescent="0.35">
      <c r="A140" s="10">
        <v>11</v>
      </c>
      <c r="B140" s="9">
        <v>22</v>
      </c>
      <c r="C140" s="9" t="s">
        <v>9</v>
      </c>
      <c r="D140" s="9">
        <v>23</v>
      </c>
      <c r="E140" s="35">
        <v>2003</v>
      </c>
      <c r="F140" s="114" t="s">
        <v>489</v>
      </c>
      <c r="G140" s="33">
        <v>37800</v>
      </c>
      <c r="H140" s="32">
        <v>37802</v>
      </c>
      <c r="I140" s="21" t="s">
        <v>552</v>
      </c>
      <c r="J140" s="31" t="s">
        <v>513</v>
      </c>
      <c r="K140" s="31"/>
      <c r="L140" s="31"/>
      <c r="M140" s="31"/>
      <c r="N140" s="30"/>
      <c r="O140" s="117" t="s">
        <v>553</v>
      </c>
      <c r="P140" s="117" t="s">
        <v>12</v>
      </c>
      <c r="Q140" s="116" t="s">
        <v>554</v>
      </c>
      <c r="R140" s="14" t="str">
        <f t="shared" si="21"/>
        <v>◄</v>
      </c>
      <c r="S140" s="13" t="str">
        <f t="shared" si="22"/>
        <v>◄</v>
      </c>
      <c r="T140" s="12"/>
      <c r="U140" s="12"/>
      <c r="V140" s="11" t="str">
        <f t="shared" si="23"/>
        <v/>
      </c>
      <c r="W140" s="307"/>
      <c r="X140" s="295" t="s">
        <v>2891</v>
      </c>
      <c r="Y140" s="297" t="s">
        <v>13</v>
      </c>
      <c r="Z140" s="296" t="s">
        <v>2895</v>
      </c>
      <c r="AA140" s="294" t="s">
        <v>13</v>
      </c>
    </row>
    <row r="141" spans="1:27" ht="16.2" thickBot="1" x14ac:dyDescent="0.35">
      <c r="A141" s="10">
        <v>12</v>
      </c>
      <c r="B141" s="9">
        <v>24</v>
      </c>
      <c r="C141" s="9" t="s">
        <v>9</v>
      </c>
      <c r="D141" s="9">
        <v>25</v>
      </c>
      <c r="E141" s="35">
        <v>2003</v>
      </c>
      <c r="F141" s="114" t="s">
        <v>488</v>
      </c>
      <c r="G141" s="33">
        <v>37769</v>
      </c>
      <c r="H141" s="32">
        <v>37771</v>
      </c>
      <c r="I141" s="21" t="s">
        <v>556</v>
      </c>
      <c r="J141" s="31" t="s">
        <v>512</v>
      </c>
      <c r="K141" s="96"/>
      <c r="L141" s="96"/>
      <c r="M141" s="96"/>
      <c r="N141" s="96"/>
      <c r="O141" s="117" t="s">
        <v>555</v>
      </c>
      <c r="P141" s="117" t="s">
        <v>83</v>
      </c>
      <c r="Q141" s="116" t="s">
        <v>83</v>
      </c>
      <c r="R141" s="14" t="str">
        <f t="shared" si="21"/>
        <v>◄</v>
      </c>
      <c r="S141" s="13" t="str">
        <f t="shared" si="22"/>
        <v>◄</v>
      </c>
      <c r="T141" s="12"/>
      <c r="U141" s="12"/>
      <c r="V141" s="11" t="str">
        <f t="shared" si="23"/>
        <v/>
      </c>
      <c r="W141" s="307"/>
      <c r="X141" s="295" t="s">
        <v>2891</v>
      </c>
      <c r="Y141" s="297" t="s">
        <v>13</v>
      </c>
      <c r="Z141" s="296" t="s">
        <v>2895</v>
      </c>
      <c r="AA141" s="294" t="s">
        <v>13</v>
      </c>
    </row>
    <row r="142" spans="1:27" ht="16.2" thickBot="1" x14ac:dyDescent="0.35">
      <c r="A142" s="10">
        <v>13</v>
      </c>
      <c r="B142" s="9">
        <f>D141+1</f>
        <v>26</v>
      </c>
      <c r="C142" s="310" t="s">
        <v>9</v>
      </c>
      <c r="D142" s="310">
        <f>B142</f>
        <v>26</v>
      </c>
      <c r="E142" s="35">
        <v>2003</v>
      </c>
      <c r="F142" s="114" t="s">
        <v>487</v>
      </c>
      <c r="G142" s="33">
        <v>37807</v>
      </c>
      <c r="H142" s="32">
        <v>37809</v>
      </c>
      <c r="I142" s="21" t="s">
        <v>557</v>
      </c>
      <c r="J142" s="31" t="s">
        <v>511</v>
      </c>
      <c r="K142" s="328" t="s">
        <v>151</v>
      </c>
      <c r="L142" s="329"/>
      <c r="M142" s="329"/>
      <c r="N142" s="330"/>
      <c r="O142" s="117" t="s">
        <v>558</v>
      </c>
      <c r="P142" s="117" t="s">
        <v>12</v>
      </c>
      <c r="Q142" s="116" t="s">
        <v>559</v>
      </c>
      <c r="R142" s="14" t="str">
        <f t="shared" si="21"/>
        <v/>
      </c>
      <c r="S142" s="328" t="s">
        <v>151</v>
      </c>
      <c r="T142" s="329"/>
      <c r="U142" s="329"/>
      <c r="V142" s="330"/>
      <c r="W142" s="308"/>
      <c r="X142" s="298"/>
      <c r="Y142" s="297" t="s">
        <v>2893</v>
      </c>
      <c r="Z142" s="296" t="s">
        <v>2895</v>
      </c>
      <c r="AA142" s="294" t="s">
        <v>13</v>
      </c>
    </row>
    <row r="143" spans="1:27" ht="16.2" thickBot="1" x14ac:dyDescent="0.35">
      <c r="A143" s="10">
        <v>13</v>
      </c>
      <c r="B143" s="9">
        <f>D142+1</f>
        <v>27</v>
      </c>
      <c r="C143" s="8"/>
      <c r="D143" s="8"/>
      <c r="E143" s="35">
        <v>2003</v>
      </c>
      <c r="F143" s="114" t="s">
        <v>487</v>
      </c>
      <c r="G143" s="33">
        <v>37807</v>
      </c>
      <c r="H143" s="32">
        <v>37809</v>
      </c>
      <c r="I143" s="21" t="s">
        <v>560</v>
      </c>
      <c r="J143" s="31" t="s">
        <v>511</v>
      </c>
      <c r="K143" s="96"/>
      <c r="L143" s="91" t="s">
        <v>8</v>
      </c>
      <c r="M143" s="54" t="s">
        <v>473</v>
      </c>
      <c r="N143" s="53" t="s">
        <v>4</v>
      </c>
      <c r="O143" s="117" t="s">
        <v>558</v>
      </c>
      <c r="P143" s="117" t="s">
        <v>12</v>
      </c>
      <c r="Q143" s="116" t="s">
        <v>559</v>
      </c>
      <c r="R143" s="14" t="str">
        <f t="shared" si="21"/>
        <v>◄</v>
      </c>
      <c r="S143" s="13" t="str">
        <f t="shared" si="22"/>
        <v>◄</v>
      </c>
      <c r="T143" s="12"/>
      <c r="U143" s="12"/>
      <c r="V143" s="11" t="str">
        <f t="shared" si="23"/>
        <v/>
      </c>
      <c r="W143" s="307"/>
      <c r="X143" s="295" t="s">
        <v>2891</v>
      </c>
      <c r="Y143" s="297" t="s">
        <v>13</v>
      </c>
      <c r="Z143" s="293"/>
      <c r="AA143" s="293"/>
    </row>
    <row r="144" spans="1:27" ht="16.2" thickBot="1" x14ac:dyDescent="0.35">
      <c r="A144" s="10">
        <v>13</v>
      </c>
      <c r="B144" s="8"/>
      <c r="C144" s="8"/>
      <c r="D144" s="9">
        <f>B143</f>
        <v>27</v>
      </c>
      <c r="E144" s="35">
        <v>2003</v>
      </c>
      <c r="F144" s="114" t="s">
        <v>487</v>
      </c>
      <c r="G144" s="33">
        <v>37807</v>
      </c>
      <c r="H144" s="32">
        <v>37809</v>
      </c>
      <c r="I144" s="21" t="s">
        <v>561</v>
      </c>
      <c r="J144" s="31" t="s">
        <v>511</v>
      </c>
      <c r="K144" s="30"/>
      <c r="L144" s="91" t="s">
        <v>7</v>
      </c>
      <c r="M144" s="54" t="s">
        <v>473</v>
      </c>
      <c r="N144" s="53" t="s">
        <v>0</v>
      </c>
      <c r="O144" s="117" t="s">
        <v>558</v>
      </c>
      <c r="P144" s="117" t="s">
        <v>12</v>
      </c>
      <c r="Q144" s="116" t="s">
        <v>559</v>
      </c>
      <c r="R144" s="14" t="str">
        <f t="shared" si="21"/>
        <v>◄</v>
      </c>
      <c r="S144" s="13" t="str">
        <f t="shared" si="22"/>
        <v>◄</v>
      </c>
      <c r="T144" s="12"/>
      <c r="U144" s="12"/>
      <c r="V144" s="11" t="str">
        <f t="shared" si="23"/>
        <v/>
      </c>
      <c r="W144" s="307"/>
      <c r="X144" s="298"/>
      <c r="Y144" s="293"/>
      <c r="Z144" s="295" t="s">
        <v>2891</v>
      </c>
      <c r="AA144" s="297" t="s">
        <v>13</v>
      </c>
    </row>
    <row r="145" spans="1:27" ht="16.2" thickBot="1" x14ac:dyDescent="0.35">
      <c r="A145" s="10">
        <v>13</v>
      </c>
      <c r="B145" s="9">
        <f>D144+1</f>
        <v>28</v>
      </c>
      <c r="C145" s="8"/>
      <c r="D145" s="8"/>
      <c r="E145" s="35">
        <v>2003</v>
      </c>
      <c r="F145" s="114" t="s">
        <v>487</v>
      </c>
      <c r="G145" s="33">
        <v>37807</v>
      </c>
      <c r="H145" s="32">
        <v>37809</v>
      </c>
      <c r="I145" s="21" t="s">
        <v>562</v>
      </c>
      <c r="J145" s="31" t="s">
        <v>511</v>
      </c>
      <c r="K145" s="30"/>
      <c r="L145" s="91" t="s">
        <v>5</v>
      </c>
      <c r="M145" s="54" t="s">
        <v>472</v>
      </c>
      <c r="N145" s="53" t="s">
        <v>4</v>
      </c>
      <c r="O145" s="117" t="s">
        <v>558</v>
      </c>
      <c r="P145" s="117" t="s">
        <v>12</v>
      </c>
      <c r="Q145" s="116" t="s">
        <v>559</v>
      </c>
      <c r="R145" s="14" t="str">
        <f t="shared" si="21"/>
        <v>◄</v>
      </c>
      <c r="S145" s="13" t="str">
        <f t="shared" si="22"/>
        <v>◄</v>
      </c>
      <c r="T145" s="12"/>
      <c r="U145" s="12"/>
      <c r="V145" s="11" t="str">
        <f t="shared" si="23"/>
        <v/>
      </c>
      <c r="W145" s="307"/>
      <c r="X145" s="295" t="s">
        <v>2891</v>
      </c>
      <c r="Y145" s="297" t="s">
        <v>13</v>
      </c>
      <c r="Z145" s="293"/>
      <c r="AA145" s="293"/>
    </row>
    <row r="146" spans="1:27" ht="16.2" thickBot="1" x14ac:dyDescent="0.35">
      <c r="A146" s="10">
        <v>13</v>
      </c>
      <c r="B146" s="8"/>
      <c r="C146" s="8"/>
      <c r="D146" s="9">
        <f>B145</f>
        <v>28</v>
      </c>
      <c r="E146" s="35">
        <v>2003</v>
      </c>
      <c r="F146" s="114" t="s">
        <v>487</v>
      </c>
      <c r="G146" s="33">
        <v>37807</v>
      </c>
      <c r="H146" s="32">
        <v>37809</v>
      </c>
      <c r="I146" s="21" t="s">
        <v>563</v>
      </c>
      <c r="J146" s="31" t="s">
        <v>511</v>
      </c>
      <c r="K146" s="30"/>
      <c r="L146" s="91" t="s">
        <v>3</v>
      </c>
      <c r="M146" s="54" t="s">
        <v>472</v>
      </c>
      <c r="N146" s="53" t="s">
        <v>0</v>
      </c>
      <c r="O146" s="117" t="s">
        <v>558</v>
      </c>
      <c r="P146" s="117" t="s">
        <v>12</v>
      </c>
      <c r="Q146" s="116" t="s">
        <v>559</v>
      </c>
      <c r="R146" s="14" t="str">
        <f t="shared" si="21"/>
        <v>◄</v>
      </c>
      <c r="S146" s="13" t="str">
        <f t="shared" si="22"/>
        <v>◄</v>
      </c>
      <c r="T146" s="12"/>
      <c r="U146" s="12"/>
      <c r="V146" s="11" t="str">
        <f t="shared" si="23"/>
        <v/>
      </c>
      <c r="W146" s="307"/>
      <c r="X146" s="298"/>
      <c r="Y146" s="293"/>
      <c r="Z146" s="295" t="s">
        <v>2891</v>
      </c>
      <c r="AA146" s="297" t="s">
        <v>13</v>
      </c>
    </row>
    <row r="147" spans="1:27" ht="16.2" thickBot="1" x14ac:dyDescent="0.35">
      <c r="A147" s="10">
        <v>14</v>
      </c>
      <c r="B147" s="9">
        <v>29</v>
      </c>
      <c r="C147" s="9" t="s">
        <v>9</v>
      </c>
      <c r="D147" s="9">
        <v>30</v>
      </c>
      <c r="E147" s="35">
        <v>2003</v>
      </c>
      <c r="F147" s="114" t="s">
        <v>486</v>
      </c>
      <c r="G147" s="33">
        <v>37807</v>
      </c>
      <c r="H147" s="32">
        <v>37809</v>
      </c>
      <c r="I147" s="21" t="s">
        <v>564</v>
      </c>
      <c r="J147" s="31" t="s">
        <v>510</v>
      </c>
      <c r="K147" s="96"/>
      <c r="L147" s="96"/>
      <c r="M147" s="96"/>
      <c r="N147" s="96"/>
      <c r="O147" s="117" t="s">
        <v>565</v>
      </c>
      <c r="P147" s="117" t="s">
        <v>12</v>
      </c>
      <c r="Q147" s="116" t="s">
        <v>566</v>
      </c>
      <c r="R147" s="14" t="str">
        <f t="shared" si="21"/>
        <v>◄</v>
      </c>
      <c r="S147" s="13" t="str">
        <f t="shared" si="22"/>
        <v>◄</v>
      </c>
      <c r="T147" s="12"/>
      <c r="U147" s="12"/>
      <c r="V147" s="11" t="str">
        <f t="shared" si="23"/>
        <v/>
      </c>
      <c r="W147" s="307"/>
      <c r="X147" s="295" t="s">
        <v>2891</v>
      </c>
      <c r="Y147" s="297" t="s">
        <v>13</v>
      </c>
      <c r="Z147" s="296" t="s">
        <v>2895</v>
      </c>
      <c r="AA147" s="294" t="s">
        <v>13</v>
      </c>
    </row>
    <row r="148" spans="1:27" ht="16.2" thickBot="1" x14ac:dyDescent="0.35">
      <c r="A148" s="10" t="s">
        <v>471</v>
      </c>
      <c r="B148" s="9">
        <v>31</v>
      </c>
      <c r="C148" s="9" t="s">
        <v>9</v>
      </c>
      <c r="D148" s="9">
        <v>32</v>
      </c>
      <c r="E148" s="35">
        <v>2003</v>
      </c>
      <c r="F148" s="114" t="s">
        <v>485</v>
      </c>
      <c r="G148" s="33">
        <v>37842</v>
      </c>
      <c r="H148" s="32">
        <v>37844</v>
      </c>
      <c r="I148" s="21" t="s">
        <v>567</v>
      </c>
      <c r="J148" s="31" t="s">
        <v>509</v>
      </c>
      <c r="K148" s="31"/>
      <c r="L148" s="31"/>
      <c r="M148" s="31"/>
      <c r="N148" s="30"/>
      <c r="O148" s="117" t="s">
        <v>568</v>
      </c>
      <c r="P148" s="117" t="s">
        <v>83</v>
      </c>
      <c r="Q148" s="116"/>
      <c r="R148" s="14" t="str">
        <f t="shared" si="21"/>
        <v>◄</v>
      </c>
      <c r="S148" s="13" t="str">
        <f t="shared" si="22"/>
        <v>◄</v>
      </c>
      <c r="T148" s="12"/>
      <c r="U148" s="12"/>
      <c r="V148" s="11" t="str">
        <f t="shared" si="23"/>
        <v/>
      </c>
      <c r="W148" s="307"/>
      <c r="X148" s="295" t="s">
        <v>2891</v>
      </c>
      <c r="Y148" s="297" t="s">
        <v>13</v>
      </c>
      <c r="Z148" s="296" t="s">
        <v>2895</v>
      </c>
      <c r="AA148" s="294" t="s">
        <v>13</v>
      </c>
    </row>
    <row r="149" spans="1:27" ht="16.2" thickBot="1" x14ac:dyDescent="0.35">
      <c r="A149" s="10">
        <v>15</v>
      </c>
      <c r="B149" s="9">
        <v>33</v>
      </c>
      <c r="C149" s="9" t="s">
        <v>9</v>
      </c>
      <c r="D149" s="9">
        <v>34</v>
      </c>
      <c r="E149" s="35">
        <v>2003</v>
      </c>
      <c r="F149" s="114" t="s">
        <v>484</v>
      </c>
      <c r="G149" s="33">
        <v>37877</v>
      </c>
      <c r="H149" s="32">
        <v>37879</v>
      </c>
      <c r="I149" s="21" t="s">
        <v>569</v>
      </c>
      <c r="J149" s="31" t="s">
        <v>508</v>
      </c>
      <c r="K149" s="31"/>
      <c r="L149" s="31"/>
      <c r="M149" s="31"/>
      <c r="N149" s="30"/>
      <c r="O149" s="117" t="s">
        <v>570</v>
      </c>
      <c r="P149" s="117" t="s">
        <v>12</v>
      </c>
      <c r="Q149" s="116" t="s">
        <v>571</v>
      </c>
      <c r="R149" s="14" t="str">
        <f t="shared" si="21"/>
        <v>◄</v>
      </c>
      <c r="S149" s="13" t="str">
        <f t="shared" si="22"/>
        <v>◄</v>
      </c>
      <c r="T149" s="12"/>
      <c r="U149" s="12"/>
      <c r="V149" s="11" t="str">
        <f t="shared" si="23"/>
        <v/>
      </c>
      <c r="W149" s="307"/>
      <c r="X149" s="295" t="s">
        <v>2891</v>
      </c>
      <c r="Y149" s="297" t="s">
        <v>13</v>
      </c>
      <c r="Z149" s="296" t="s">
        <v>2895</v>
      </c>
      <c r="AA149" s="294" t="s">
        <v>13</v>
      </c>
    </row>
    <row r="150" spans="1:27" ht="16.2" thickBot="1" x14ac:dyDescent="0.35">
      <c r="A150" s="10">
        <v>16</v>
      </c>
      <c r="B150" s="9">
        <v>35</v>
      </c>
      <c r="C150" s="9" t="s">
        <v>9</v>
      </c>
      <c r="D150" s="9">
        <v>36</v>
      </c>
      <c r="E150" s="35">
        <v>2003</v>
      </c>
      <c r="F150" s="114" t="s">
        <v>483</v>
      </c>
      <c r="G150" s="33">
        <v>37877</v>
      </c>
      <c r="H150" s="32">
        <v>37879</v>
      </c>
      <c r="I150" s="21" t="s">
        <v>573</v>
      </c>
      <c r="J150" s="31" t="s">
        <v>507</v>
      </c>
      <c r="K150" s="31"/>
      <c r="L150" s="31"/>
      <c r="M150" s="31"/>
      <c r="N150" s="30"/>
      <c r="O150" s="117" t="s">
        <v>572</v>
      </c>
      <c r="P150" s="117" t="s">
        <v>83</v>
      </c>
      <c r="Q150" s="116" t="s">
        <v>83</v>
      </c>
      <c r="R150" s="14" t="str">
        <f t="shared" si="21"/>
        <v>◄</v>
      </c>
      <c r="S150" s="13" t="str">
        <f t="shared" si="22"/>
        <v>◄</v>
      </c>
      <c r="T150" s="12"/>
      <c r="U150" s="12"/>
      <c r="V150" s="11" t="str">
        <f t="shared" si="23"/>
        <v/>
      </c>
      <c r="W150" s="307"/>
      <c r="X150" s="295" t="s">
        <v>2891</v>
      </c>
      <c r="Y150" s="297" t="s">
        <v>13</v>
      </c>
      <c r="Z150" s="296" t="s">
        <v>2895</v>
      </c>
      <c r="AA150" s="294" t="s">
        <v>13</v>
      </c>
    </row>
    <row r="151" spans="1:27" ht="16.2" thickBot="1" x14ac:dyDescent="0.35">
      <c r="A151" s="10">
        <v>17</v>
      </c>
      <c r="B151" s="9">
        <v>37</v>
      </c>
      <c r="C151" s="9" t="s">
        <v>9</v>
      </c>
      <c r="D151" s="9">
        <v>38</v>
      </c>
      <c r="E151" s="35">
        <v>2003</v>
      </c>
      <c r="F151" s="114" t="s">
        <v>482</v>
      </c>
      <c r="G151" s="33">
        <v>37919</v>
      </c>
      <c r="H151" s="32">
        <v>37921</v>
      </c>
      <c r="I151" s="21" t="s">
        <v>575</v>
      </c>
      <c r="J151" s="31" t="s">
        <v>506</v>
      </c>
      <c r="K151" s="31"/>
      <c r="L151" s="31"/>
      <c r="M151" s="31"/>
      <c r="N151" s="30"/>
      <c r="O151" s="117" t="s">
        <v>574</v>
      </c>
      <c r="P151" s="117" t="s">
        <v>83</v>
      </c>
      <c r="Q151" s="116" t="s">
        <v>83</v>
      </c>
      <c r="R151" s="14" t="str">
        <f t="shared" si="21"/>
        <v>◄</v>
      </c>
      <c r="S151" s="13" t="str">
        <f t="shared" si="22"/>
        <v>◄</v>
      </c>
      <c r="T151" s="12"/>
      <c r="U151" s="12"/>
      <c r="V151" s="11" t="str">
        <f t="shared" si="23"/>
        <v/>
      </c>
      <c r="W151" s="307"/>
      <c r="X151" s="295" t="s">
        <v>2891</v>
      </c>
      <c r="Y151" s="297" t="s">
        <v>13</v>
      </c>
      <c r="Z151" s="296" t="s">
        <v>2895</v>
      </c>
      <c r="AA151" s="294" t="s">
        <v>13</v>
      </c>
    </row>
    <row r="152" spans="1:27" ht="16.2" thickBot="1" x14ac:dyDescent="0.35">
      <c r="A152" s="10" t="s">
        <v>470</v>
      </c>
      <c r="B152" s="9">
        <v>39</v>
      </c>
      <c r="C152" s="9" t="s">
        <v>9</v>
      </c>
      <c r="D152" s="9">
        <v>40</v>
      </c>
      <c r="E152" s="35">
        <v>2003</v>
      </c>
      <c r="F152" s="114" t="s">
        <v>481</v>
      </c>
      <c r="G152" s="33">
        <v>37919</v>
      </c>
      <c r="H152" s="32">
        <v>37921</v>
      </c>
      <c r="I152" s="21" t="s">
        <v>577</v>
      </c>
      <c r="J152" s="31" t="s">
        <v>505</v>
      </c>
      <c r="K152" s="96"/>
      <c r="L152" s="96"/>
      <c r="M152" s="96"/>
      <c r="N152" s="96"/>
      <c r="O152" s="117" t="s">
        <v>576</v>
      </c>
      <c r="P152" s="117" t="s">
        <v>83</v>
      </c>
      <c r="Q152" s="116" t="s">
        <v>83</v>
      </c>
      <c r="R152" s="14" t="str">
        <f t="shared" si="21"/>
        <v>◄</v>
      </c>
      <c r="S152" s="13" t="str">
        <f t="shared" si="22"/>
        <v>◄</v>
      </c>
      <c r="T152" s="12"/>
      <c r="U152" s="12"/>
      <c r="V152" s="11" t="str">
        <f t="shared" si="23"/>
        <v/>
      </c>
      <c r="W152" s="307"/>
      <c r="X152" s="295" t="s">
        <v>2891</v>
      </c>
      <c r="Y152" s="297" t="s">
        <v>13</v>
      </c>
      <c r="Z152" s="296" t="s">
        <v>2895</v>
      </c>
      <c r="AA152" s="294" t="s">
        <v>13</v>
      </c>
    </row>
    <row r="153" spans="1:27" ht="16.2" thickBot="1" x14ac:dyDescent="0.35">
      <c r="A153" s="10">
        <v>18</v>
      </c>
      <c r="B153" s="9">
        <f>D152+1</f>
        <v>41</v>
      </c>
      <c r="C153" s="310" t="s">
        <v>9</v>
      </c>
      <c r="D153" s="310">
        <f>B153</f>
        <v>41</v>
      </c>
      <c r="E153" s="35">
        <v>2003</v>
      </c>
      <c r="F153" s="114" t="s">
        <v>480</v>
      </c>
      <c r="G153" s="33">
        <v>37925</v>
      </c>
      <c r="H153" s="32">
        <v>37927</v>
      </c>
      <c r="I153" s="21" t="s">
        <v>578</v>
      </c>
      <c r="J153" s="31" t="s">
        <v>504</v>
      </c>
      <c r="K153" s="328" t="s">
        <v>151</v>
      </c>
      <c r="L153" s="329"/>
      <c r="M153" s="329"/>
      <c r="N153" s="330"/>
      <c r="O153" s="117" t="s">
        <v>579</v>
      </c>
      <c r="P153" s="117" t="s">
        <v>12</v>
      </c>
      <c r="Q153" s="116" t="s">
        <v>580</v>
      </c>
      <c r="R153" s="14" t="str">
        <f t="shared" si="21"/>
        <v/>
      </c>
      <c r="S153" s="328" t="s">
        <v>151</v>
      </c>
      <c r="T153" s="329"/>
      <c r="U153" s="329"/>
      <c r="V153" s="330"/>
      <c r="W153" s="308"/>
      <c r="X153" s="298"/>
      <c r="Y153" s="297" t="s">
        <v>2893</v>
      </c>
      <c r="Z153" s="296" t="s">
        <v>2895</v>
      </c>
      <c r="AA153" s="294" t="s">
        <v>13</v>
      </c>
    </row>
    <row r="154" spans="1:27" ht="16.2" thickBot="1" x14ac:dyDescent="0.35">
      <c r="A154" s="10">
        <v>18</v>
      </c>
      <c r="B154" s="9">
        <f>D153+1</f>
        <v>42</v>
      </c>
      <c r="C154" s="8"/>
      <c r="D154" s="8"/>
      <c r="E154" s="35">
        <v>2003</v>
      </c>
      <c r="F154" s="114" t="s">
        <v>480</v>
      </c>
      <c r="G154" s="33">
        <v>37925</v>
      </c>
      <c r="H154" s="32">
        <v>37927</v>
      </c>
      <c r="I154" s="21" t="s">
        <v>581</v>
      </c>
      <c r="J154" s="31" t="s">
        <v>504</v>
      </c>
      <c r="K154" s="96"/>
      <c r="L154" s="91" t="s">
        <v>8</v>
      </c>
      <c r="M154" s="54" t="s">
        <v>149</v>
      </c>
      <c r="N154" s="53" t="s">
        <v>4</v>
      </c>
      <c r="O154" s="117" t="s">
        <v>579</v>
      </c>
      <c r="P154" s="117" t="s">
        <v>12</v>
      </c>
      <c r="Q154" s="116" t="s">
        <v>580</v>
      </c>
      <c r="R154" s="14" t="str">
        <f t="shared" si="21"/>
        <v>◄</v>
      </c>
      <c r="S154" s="13" t="str">
        <f t="shared" si="22"/>
        <v>◄</v>
      </c>
      <c r="T154" s="12"/>
      <c r="U154" s="12"/>
      <c r="V154" s="11" t="str">
        <f t="shared" si="23"/>
        <v/>
      </c>
      <c r="W154" s="307"/>
      <c r="X154" s="295" t="s">
        <v>2891</v>
      </c>
      <c r="Y154" s="297" t="s">
        <v>13</v>
      </c>
      <c r="Z154" s="293"/>
      <c r="AA154" s="293"/>
    </row>
    <row r="155" spans="1:27" ht="16.2" thickBot="1" x14ac:dyDescent="0.35">
      <c r="A155" s="10">
        <v>18</v>
      </c>
      <c r="B155" s="8"/>
      <c r="C155" s="8"/>
      <c r="D155" s="9">
        <f>B154</f>
        <v>42</v>
      </c>
      <c r="E155" s="35">
        <v>2003</v>
      </c>
      <c r="F155" s="114" t="s">
        <v>480</v>
      </c>
      <c r="G155" s="33">
        <v>37925</v>
      </c>
      <c r="H155" s="32">
        <v>37927</v>
      </c>
      <c r="I155" s="21" t="s">
        <v>582</v>
      </c>
      <c r="J155" s="31" t="s">
        <v>504</v>
      </c>
      <c r="K155" s="30"/>
      <c r="L155" s="91" t="s">
        <v>7</v>
      </c>
      <c r="M155" s="54" t="s">
        <v>149</v>
      </c>
      <c r="N155" s="53" t="s">
        <v>0</v>
      </c>
      <c r="O155" s="117" t="s">
        <v>579</v>
      </c>
      <c r="P155" s="117" t="s">
        <v>12</v>
      </c>
      <c r="Q155" s="116" t="s">
        <v>580</v>
      </c>
      <c r="R155" s="14" t="str">
        <f t="shared" si="21"/>
        <v>◄</v>
      </c>
      <c r="S155" s="13" t="str">
        <f t="shared" si="22"/>
        <v>◄</v>
      </c>
      <c r="T155" s="12"/>
      <c r="U155" s="12"/>
      <c r="V155" s="11" t="str">
        <f t="shared" si="23"/>
        <v/>
      </c>
      <c r="W155" s="307"/>
      <c r="X155" s="298"/>
      <c r="Y155" s="293"/>
      <c r="Z155" s="295" t="s">
        <v>2891</v>
      </c>
      <c r="AA155" s="297" t="s">
        <v>13</v>
      </c>
    </row>
    <row r="156" spans="1:27" ht="16.2" thickBot="1" x14ac:dyDescent="0.35">
      <c r="A156" s="10">
        <v>18</v>
      </c>
      <c r="B156" s="9">
        <f>D155+1</f>
        <v>43</v>
      </c>
      <c r="C156" s="8"/>
      <c r="D156" s="8"/>
      <c r="E156" s="35">
        <v>2003</v>
      </c>
      <c r="F156" s="114" t="s">
        <v>480</v>
      </c>
      <c r="G156" s="33">
        <v>37925</v>
      </c>
      <c r="H156" s="32">
        <v>37927</v>
      </c>
      <c r="I156" s="21" t="s">
        <v>583</v>
      </c>
      <c r="J156" s="31" t="s">
        <v>504</v>
      </c>
      <c r="K156" s="30"/>
      <c r="L156" s="91" t="s">
        <v>5</v>
      </c>
      <c r="M156" s="54" t="s">
        <v>469</v>
      </c>
      <c r="N156" s="53" t="s">
        <v>4</v>
      </c>
      <c r="O156" s="117" t="s">
        <v>579</v>
      </c>
      <c r="P156" s="117" t="s">
        <v>12</v>
      </c>
      <c r="Q156" s="116" t="s">
        <v>580</v>
      </c>
      <c r="R156" s="14" t="str">
        <f t="shared" si="21"/>
        <v>◄</v>
      </c>
      <c r="S156" s="13" t="str">
        <f t="shared" si="22"/>
        <v>◄</v>
      </c>
      <c r="T156" s="12"/>
      <c r="U156" s="12"/>
      <c r="V156" s="11" t="str">
        <f t="shared" si="23"/>
        <v/>
      </c>
      <c r="W156" s="307"/>
      <c r="X156" s="295" t="s">
        <v>2891</v>
      </c>
      <c r="Y156" s="291" t="s">
        <v>2892</v>
      </c>
      <c r="Z156" s="293"/>
      <c r="AA156" s="293"/>
    </row>
    <row r="157" spans="1:27" ht="16.2" thickBot="1" x14ac:dyDescent="0.35">
      <c r="A157" s="10">
        <v>18</v>
      </c>
      <c r="B157" s="8"/>
      <c r="C157" s="8"/>
      <c r="D157" s="9">
        <f>B156</f>
        <v>43</v>
      </c>
      <c r="E157" s="35">
        <v>2003</v>
      </c>
      <c r="F157" s="114" t="s">
        <v>480</v>
      </c>
      <c r="G157" s="33">
        <v>37925</v>
      </c>
      <c r="H157" s="32">
        <v>37927</v>
      </c>
      <c r="I157" s="21" t="s">
        <v>584</v>
      </c>
      <c r="J157" s="31" t="s">
        <v>504</v>
      </c>
      <c r="K157" s="30"/>
      <c r="L157" s="91" t="s">
        <v>3</v>
      </c>
      <c r="M157" s="54" t="s">
        <v>469</v>
      </c>
      <c r="N157" s="53" t="s">
        <v>0</v>
      </c>
      <c r="O157" s="117" t="s">
        <v>579</v>
      </c>
      <c r="P157" s="117" t="s">
        <v>12</v>
      </c>
      <c r="Q157" s="116" t="s">
        <v>580</v>
      </c>
      <c r="R157" s="14" t="str">
        <f t="shared" si="21"/>
        <v>◄</v>
      </c>
      <c r="S157" s="13" t="str">
        <f t="shared" si="22"/>
        <v>◄</v>
      </c>
      <c r="T157" s="12"/>
      <c r="U157" s="12"/>
      <c r="V157" s="11" t="str">
        <f t="shared" si="23"/>
        <v/>
      </c>
      <c r="W157" s="307"/>
      <c r="X157" s="298"/>
      <c r="Y157" s="293"/>
      <c r="Z157" s="295" t="s">
        <v>2891</v>
      </c>
      <c r="AA157" s="297" t="s">
        <v>13</v>
      </c>
    </row>
    <row r="158" spans="1:27" ht="16.2" thickBot="1" x14ac:dyDescent="0.35">
      <c r="A158" s="10">
        <v>19</v>
      </c>
      <c r="B158" s="9">
        <v>44</v>
      </c>
      <c r="C158" s="9" t="s">
        <v>9</v>
      </c>
      <c r="D158" s="9">
        <v>45</v>
      </c>
      <c r="E158" s="35">
        <v>2003</v>
      </c>
      <c r="F158" s="114" t="s">
        <v>479</v>
      </c>
      <c r="G158" s="33">
        <v>37933</v>
      </c>
      <c r="H158" s="32">
        <v>37937</v>
      </c>
      <c r="I158" s="21" t="s">
        <v>585</v>
      </c>
      <c r="J158" s="31" t="s">
        <v>503</v>
      </c>
      <c r="K158" s="96"/>
      <c r="L158" s="96"/>
      <c r="M158" s="96"/>
      <c r="N158" s="96"/>
      <c r="O158" s="117" t="s">
        <v>586</v>
      </c>
      <c r="P158" s="117" t="s">
        <v>12</v>
      </c>
      <c r="Q158" s="116" t="s">
        <v>587</v>
      </c>
      <c r="R158" s="14" t="str">
        <f t="shared" si="21"/>
        <v>◄</v>
      </c>
      <c r="S158" s="13" t="str">
        <f t="shared" si="22"/>
        <v>◄</v>
      </c>
      <c r="T158" s="12"/>
      <c r="U158" s="12"/>
      <c r="V158" s="11" t="str">
        <f t="shared" si="23"/>
        <v/>
      </c>
      <c r="W158" s="307"/>
      <c r="X158" s="295" t="s">
        <v>2891</v>
      </c>
      <c r="Y158" s="297" t="s">
        <v>13</v>
      </c>
      <c r="Z158" s="296" t="s">
        <v>2895</v>
      </c>
      <c r="AA158" s="294" t="s">
        <v>13</v>
      </c>
    </row>
    <row r="159" spans="1:27" ht="16.2" thickBot="1" x14ac:dyDescent="0.35">
      <c r="A159" s="10">
        <v>20</v>
      </c>
      <c r="B159" s="9">
        <v>46</v>
      </c>
      <c r="C159" s="9" t="s">
        <v>9</v>
      </c>
      <c r="D159" s="9">
        <v>47</v>
      </c>
      <c r="E159" s="35">
        <v>2003</v>
      </c>
      <c r="F159" s="114" t="s">
        <v>478</v>
      </c>
      <c r="G159" s="33">
        <v>37933</v>
      </c>
      <c r="H159" s="32">
        <v>37937</v>
      </c>
      <c r="I159" s="21" t="s">
        <v>588</v>
      </c>
      <c r="J159" s="31" t="s">
        <v>502</v>
      </c>
      <c r="K159" s="31"/>
      <c r="L159" s="31"/>
      <c r="M159" s="31"/>
      <c r="N159" s="30"/>
      <c r="O159" s="117" t="s">
        <v>589</v>
      </c>
      <c r="P159" s="117" t="s">
        <v>12</v>
      </c>
      <c r="Q159" s="116" t="s">
        <v>590</v>
      </c>
      <c r="R159" s="14" t="str">
        <f t="shared" si="21"/>
        <v>◄</v>
      </c>
      <c r="S159" s="13" t="str">
        <f t="shared" si="22"/>
        <v>◄</v>
      </c>
      <c r="T159" s="12"/>
      <c r="U159" s="12"/>
      <c r="V159" s="11" t="str">
        <f t="shared" si="23"/>
        <v/>
      </c>
      <c r="W159" s="307"/>
      <c r="X159" s="295" t="s">
        <v>2891</v>
      </c>
      <c r="Y159" s="297" t="s">
        <v>13</v>
      </c>
      <c r="Z159" s="296" t="s">
        <v>2895</v>
      </c>
      <c r="AA159" s="294" t="s">
        <v>13</v>
      </c>
    </row>
    <row r="160" spans="1:27" ht="16.2" thickBot="1" x14ac:dyDescent="0.35">
      <c r="A160" s="10">
        <v>21</v>
      </c>
      <c r="B160" s="9">
        <v>48</v>
      </c>
      <c r="C160" s="9" t="s">
        <v>9</v>
      </c>
      <c r="D160" s="9">
        <v>49</v>
      </c>
      <c r="E160" s="35">
        <v>2003</v>
      </c>
      <c r="F160" s="114" t="s">
        <v>477</v>
      </c>
      <c r="G160" s="33">
        <v>37940</v>
      </c>
      <c r="H160" s="32">
        <v>37942</v>
      </c>
      <c r="I160" s="21" t="s">
        <v>592</v>
      </c>
      <c r="J160" s="31" t="s">
        <v>501</v>
      </c>
      <c r="K160" s="31"/>
      <c r="L160" s="31"/>
      <c r="M160" s="31"/>
      <c r="N160" s="30"/>
      <c r="O160" s="117" t="s">
        <v>591</v>
      </c>
      <c r="P160" s="117" t="s">
        <v>83</v>
      </c>
      <c r="Q160" s="116" t="s">
        <v>83</v>
      </c>
      <c r="R160" s="14" t="str">
        <f t="shared" si="21"/>
        <v>◄</v>
      </c>
      <c r="S160" s="13" t="str">
        <f t="shared" si="22"/>
        <v>◄</v>
      </c>
      <c r="T160" s="12"/>
      <c r="U160" s="12"/>
      <c r="V160" s="11" t="str">
        <f t="shared" si="23"/>
        <v/>
      </c>
      <c r="W160" s="307"/>
      <c r="X160" s="295" t="s">
        <v>2891</v>
      </c>
      <c r="Y160" s="297" t="s">
        <v>13</v>
      </c>
      <c r="Z160" s="296" t="s">
        <v>2895</v>
      </c>
      <c r="AA160" s="294" t="s">
        <v>13</v>
      </c>
    </row>
    <row r="161" spans="1:27" ht="16.2" thickBot="1" x14ac:dyDescent="0.35">
      <c r="A161" s="27">
        <v>22</v>
      </c>
      <c r="B161" s="26">
        <v>50</v>
      </c>
      <c r="C161" s="26" t="s">
        <v>9</v>
      </c>
      <c r="D161" s="26">
        <v>51</v>
      </c>
      <c r="E161" s="25">
        <v>2003</v>
      </c>
      <c r="F161" s="113" t="s">
        <v>476</v>
      </c>
      <c r="G161" s="23">
        <v>37946</v>
      </c>
      <c r="H161" s="22">
        <v>37949</v>
      </c>
      <c r="I161" s="21" t="s">
        <v>593</v>
      </c>
      <c r="J161" s="20" t="s">
        <v>468</v>
      </c>
      <c r="K161" s="19"/>
      <c r="L161" s="19"/>
      <c r="M161" s="19"/>
      <c r="N161" s="19"/>
      <c r="O161" s="117" t="s">
        <v>594</v>
      </c>
      <c r="P161" s="117" t="s">
        <v>12</v>
      </c>
      <c r="Q161" s="116" t="s">
        <v>595</v>
      </c>
      <c r="R161" s="14" t="str">
        <f t="shared" si="21"/>
        <v>◄</v>
      </c>
      <c r="S161" s="13" t="str">
        <f t="shared" si="22"/>
        <v>◄</v>
      </c>
      <c r="T161" s="12"/>
      <c r="U161" s="12"/>
      <c r="V161" s="11" t="str">
        <f t="shared" si="23"/>
        <v/>
      </c>
      <c r="W161" s="307"/>
      <c r="X161" s="295" t="s">
        <v>2891</v>
      </c>
      <c r="Y161" s="297" t="s">
        <v>13</v>
      </c>
      <c r="Z161" s="296" t="s">
        <v>2895</v>
      </c>
      <c r="AA161" s="294" t="s">
        <v>13</v>
      </c>
    </row>
    <row r="162" spans="1:27" ht="19.2" thickTop="1" thickBot="1" x14ac:dyDescent="0.35">
      <c r="A162" s="281" t="s">
        <v>2869</v>
      </c>
      <c r="B162" s="81"/>
      <c r="C162" s="76"/>
      <c r="D162" s="76"/>
      <c r="E162" s="80"/>
      <c r="F162" s="76"/>
      <c r="G162" s="76"/>
      <c r="H162" s="76"/>
      <c r="I162" s="79"/>
      <c r="J162" s="77" t="s">
        <v>2848</v>
      </c>
      <c r="K162" s="77"/>
      <c r="L162" s="77"/>
      <c r="M162" s="76"/>
      <c r="N162" s="75"/>
      <c r="O162" s="76"/>
      <c r="P162" s="363"/>
      <c r="Q162" s="363"/>
      <c r="R162" s="364"/>
      <c r="S162" s="365" t="s">
        <v>2956</v>
      </c>
      <c r="T162" s="366" t="s">
        <v>13</v>
      </c>
      <c r="U162" s="367" t="s">
        <v>2957</v>
      </c>
      <c r="V162" s="368" t="s">
        <v>13</v>
      </c>
      <c r="W162" s="304"/>
      <c r="X162" s="369" t="s">
        <v>2891</v>
      </c>
      <c r="Y162" s="370" t="s">
        <v>2958</v>
      </c>
      <c r="Z162" s="370"/>
      <c r="AA162" s="371"/>
    </row>
    <row r="163" spans="1:27" ht="15.6" customHeight="1" thickTop="1" thickBot="1" x14ac:dyDescent="0.35">
      <c r="A163" s="69"/>
      <c r="B163" s="68"/>
      <c r="C163" s="67"/>
      <c r="D163" s="67"/>
      <c r="E163" s="67"/>
      <c r="F163" s="60"/>
      <c r="G163" s="315" t="s">
        <v>48</v>
      </c>
      <c r="H163" s="316"/>
      <c r="I163" s="64" t="s">
        <v>288</v>
      </c>
      <c r="J163" s="63" t="s">
        <v>82</v>
      </c>
      <c r="K163" s="62" t="s">
        <v>81</v>
      </c>
      <c r="L163" s="61"/>
      <c r="M163" s="61"/>
      <c r="N163" s="61"/>
      <c r="O163" s="352" t="s">
        <v>80</v>
      </c>
      <c r="P163" s="353"/>
      <c r="Q163" s="354"/>
      <c r="R163" s="60"/>
      <c r="S163" s="322" t="s">
        <v>79</v>
      </c>
      <c r="T163" s="323"/>
      <c r="U163" s="324" t="s">
        <v>17</v>
      </c>
      <c r="V163" s="325"/>
      <c r="W163" s="305"/>
      <c r="X163" s="372" t="s">
        <v>2895</v>
      </c>
      <c r="Y163" s="373" t="s">
        <v>2959</v>
      </c>
      <c r="Z163" s="373"/>
      <c r="AA163" s="374"/>
    </row>
    <row r="164" spans="1:27" ht="18.600000000000001" customHeight="1" thickBot="1" x14ac:dyDescent="0.4">
      <c r="A164" s="95" t="s">
        <v>50</v>
      </c>
      <c r="B164" s="59" t="s">
        <v>16</v>
      </c>
      <c r="C164" s="59" t="s">
        <v>9</v>
      </c>
      <c r="D164" s="59" t="s">
        <v>16</v>
      </c>
      <c r="E164" s="58" t="s">
        <v>78</v>
      </c>
      <c r="F164" s="57" t="s">
        <v>77</v>
      </c>
      <c r="G164" s="54" t="s">
        <v>76</v>
      </c>
      <c r="H164" s="54" t="s">
        <v>75</v>
      </c>
      <c r="I164" s="56" t="s">
        <v>287</v>
      </c>
      <c r="J164" s="55" t="s">
        <v>49</v>
      </c>
      <c r="K164" s="326" t="s">
        <v>15</v>
      </c>
      <c r="L164" s="327"/>
      <c r="M164" s="54" t="s">
        <v>48</v>
      </c>
      <c r="N164" s="53" t="s">
        <v>14</v>
      </c>
      <c r="O164" s="324" t="s">
        <v>73</v>
      </c>
      <c r="P164" s="351"/>
      <c r="Q164" s="325"/>
      <c r="R164" s="52" t="s">
        <v>13</v>
      </c>
      <c r="S164" s="375" t="str">
        <f>CONCATENATE(COUNTIF(S165:S200,"◄"),"◄")</f>
        <v>31◄</v>
      </c>
      <c r="T164" s="376">
        <f>SUM(T165:T200)</f>
        <v>0</v>
      </c>
      <c r="U164" s="377">
        <f>COUNT(U165:U200)</f>
        <v>0</v>
      </c>
      <c r="V164" s="378" t="str">
        <f>CONCATENATE(COUNTIF(V165:V200,"►"),"►")</f>
        <v>0►</v>
      </c>
      <c r="W164" s="306"/>
      <c r="X164" s="379" t="s">
        <v>2892</v>
      </c>
      <c r="Y164" s="380" t="s">
        <v>2960</v>
      </c>
      <c r="Z164" s="380"/>
      <c r="AA164" s="381"/>
    </row>
    <row r="165" spans="1:27" ht="16.2" thickBot="1" x14ac:dyDescent="0.35">
      <c r="A165" s="10">
        <v>1</v>
      </c>
      <c r="B165" s="9">
        <v>1</v>
      </c>
      <c r="C165" s="310" t="s">
        <v>9</v>
      </c>
      <c r="D165" s="310">
        <f>B165</f>
        <v>1</v>
      </c>
      <c r="E165" s="105">
        <v>2004</v>
      </c>
      <c r="F165" s="34" t="s">
        <v>629</v>
      </c>
      <c r="G165" s="32">
        <v>38003</v>
      </c>
      <c r="H165" s="32">
        <v>38005</v>
      </c>
      <c r="I165" s="21" t="s">
        <v>656</v>
      </c>
      <c r="J165" s="31" t="s">
        <v>655</v>
      </c>
      <c r="K165" s="328" t="s">
        <v>151</v>
      </c>
      <c r="L165" s="329"/>
      <c r="M165" s="329"/>
      <c r="N165" s="330"/>
      <c r="O165" s="117" t="s">
        <v>657</v>
      </c>
      <c r="P165" s="117" t="s">
        <v>12</v>
      </c>
      <c r="Q165" s="116" t="s">
        <v>658</v>
      </c>
      <c r="R165" s="14" t="str">
        <f t="shared" ref="R165:R200" si="24">IF(AND(S165="◄",V165="►"),"◄?►",IF(S165="◄","◄",IF(V165="►","►","")))</f>
        <v/>
      </c>
      <c r="S165" s="328" t="s">
        <v>151</v>
      </c>
      <c r="T165" s="329"/>
      <c r="U165" s="329"/>
      <c r="V165" s="330"/>
      <c r="W165" s="308"/>
      <c r="X165" s="298"/>
      <c r="Y165" s="297" t="s">
        <v>2893</v>
      </c>
      <c r="Z165" s="296" t="s">
        <v>2895</v>
      </c>
      <c r="AA165" s="294" t="s">
        <v>13</v>
      </c>
    </row>
    <row r="166" spans="1:27" ht="16.2" thickBot="1" x14ac:dyDescent="0.35">
      <c r="A166" s="10">
        <v>1</v>
      </c>
      <c r="B166" s="9">
        <f>D165+1</f>
        <v>2</v>
      </c>
      <c r="C166" s="8"/>
      <c r="D166" s="8"/>
      <c r="E166" s="105">
        <v>2004</v>
      </c>
      <c r="F166" s="34" t="s">
        <v>629</v>
      </c>
      <c r="G166" s="32">
        <v>38003</v>
      </c>
      <c r="H166" s="32">
        <v>38005</v>
      </c>
      <c r="I166" s="21" t="s">
        <v>659</v>
      </c>
      <c r="J166" s="31" t="s">
        <v>655</v>
      </c>
      <c r="K166" s="93"/>
      <c r="L166" s="91" t="s">
        <v>8</v>
      </c>
      <c r="M166" s="54" t="s">
        <v>148</v>
      </c>
      <c r="N166" s="84" t="s">
        <v>4</v>
      </c>
      <c r="O166" s="117" t="s">
        <v>657</v>
      </c>
      <c r="P166" s="117" t="s">
        <v>12</v>
      </c>
      <c r="Q166" s="116" t="s">
        <v>658</v>
      </c>
      <c r="R166" s="14" t="str">
        <f t="shared" si="24"/>
        <v>◄</v>
      </c>
      <c r="S166" s="13" t="str">
        <f t="shared" ref="S166:S200" si="25">IF(T166&gt;0,"","◄")</f>
        <v>◄</v>
      </c>
      <c r="T166" s="12"/>
      <c r="U166" s="12"/>
      <c r="V166" s="11" t="str">
        <f t="shared" ref="V166:V200" si="26">IF(U166&gt;0,"►","")</f>
        <v/>
      </c>
      <c r="W166" s="307"/>
      <c r="X166" s="295" t="s">
        <v>2891</v>
      </c>
      <c r="Y166" s="297" t="s">
        <v>13</v>
      </c>
      <c r="Z166" s="293"/>
      <c r="AA166" s="300"/>
    </row>
    <row r="167" spans="1:27" ht="16.2" thickBot="1" x14ac:dyDescent="0.35">
      <c r="A167" s="10">
        <v>1</v>
      </c>
      <c r="B167" s="8"/>
      <c r="C167" s="8"/>
      <c r="D167" s="9">
        <f>B166</f>
        <v>2</v>
      </c>
      <c r="E167" s="105">
        <v>2004</v>
      </c>
      <c r="F167" s="34" t="s">
        <v>629</v>
      </c>
      <c r="G167" s="32">
        <v>38003</v>
      </c>
      <c r="H167" s="32">
        <v>38005</v>
      </c>
      <c r="I167" s="21" t="s">
        <v>660</v>
      </c>
      <c r="J167" s="31" t="s">
        <v>655</v>
      </c>
      <c r="K167" s="93"/>
      <c r="L167" s="91" t="s">
        <v>7</v>
      </c>
      <c r="M167" s="54" t="s">
        <v>148</v>
      </c>
      <c r="N167" s="53" t="s">
        <v>0</v>
      </c>
      <c r="O167" s="117" t="s">
        <v>657</v>
      </c>
      <c r="P167" s="117" t="s">
        <v>12</v>
      </c>
      <c r="Q167" s="116" t="s">
        <v>658</v>
      </c>
      <c r="R167" s="14" t="str">
        <f t="shared" si="24"/>
        <v>◄</v>
      </c>
      <c r="S167" s="13" t="str">
        <f t="shared" si="25"/>
        <v>◄</v>
      </c>
      <c r="T167" s="12"/>
      <c r="U167" s="12"/>
      <c r="V167" s="11" t="str">
        <f t="shared" si="26"/>
        <v/>
      </c>
      <c r="W167" s="307"/>
      <c r="X167" s="298"/>
      <c r="Y167" s="300"/>
      <c r="Z167" s="295" t="s">
        <v>2891</v>
      </c>
      <c r="AA167" s="297" t="s">
        <v>13</v>
      </c>
    </row>
    <row r="168" spans="1:27" ht="16.2" thickBot="1" x14ac:dyDescent="0.35">
      <c r="A168" s="10">
        <v>2</v>
      </c>
      <c r="B168" s="9">
        <v>3</v>
      </c>
      <c r="C168" s="9" t="s">
        <v>9</v>
      </c>
      <c r="D168" s="9">
        <v>4</v>
      </c>
      <c r="E168" s="105">
        <v>2004</v>
      </c>
      <c r="F168" s="34" t="s">
        <v>628</v>
      </c>
      <c r="G168" s="32">
        <v>38003</v>
      </c>
      <c r="H168" s="32">
        <v>38005</v>
      </c>
      <c r="I168" s="21" t="s">
        <v>662</v>
      </c>
      <c r="J168" s="31" t="s">
        <v>654</v>
      </c>
      <c r="K168" s="132"/>
      <c r="L168" s="132"/>
      <c r="M168" s="132"/>
      <c r="N168" s="131"/>
      <c r="O168" s="117" t="s">
        <v>661</v>
      </c>
      <c r="P168" s="117" t="s">
        <v>83</v>
      </c>
      <c r="Q168" s="116" t="s">
        <v>83</v>
      </c>
      <c r="R168" s="14" t="str">
        <f t="shared" si="24"/>
        <v>◄</v>
      </c>
      <c r="S168" s="13" t="str">
        <f t="shared" si="25"/>
        <v>◄</v>
      </c>
      <c r="T168" s="12"/>
      <c r="U168" s="12"/>
      <c r="V168" s="11" t="str">
        <f t="shared" si="26"/>
        <v/>
      </c>
      <c r="W168" s="307"/>
      <c r="X168" s="295" t="s">
        <v>2891</v>
      </c>
      <c r="Y168" s="297" t="s">
        <v>13</v>
      </c>
      <c r="Z168" s="296" t="s">
        <v>2895</v>
      </c>
      <c r="AA168" s="294" t="s">
        <v>13</v>
      </c>
    </row>
    <row r="169" spans="1:27" ht="16.2" thickBot="1" x14ac:dyDescent="0.35">
      <c r="A169" s="10">
        <v>3</v>
      </c>
      <c r="B169" s="9">
        <f>D168+1</f>
        <v>5</v>
      </c>
      <c r="C169" s="310" t="s">
        <v>9</v>
      </c>
      <c r="D169" s="310">
        <f>B169</f>
        <v>5</v>
      </c>
      <c r="E169" s="105">
        <v>2004</v>
      </c>
      <c r="F169" s="34" t="s">
        <v>627</v>
      </c>
      <c r="G169" s="32">
        <v>38031</v>
      </c>
      <c r="H169" s="32">
        <v>38033</v>
      </c>
      <c r="I169" s="21" t="s">
        <v>663</v>
      </c>
      <c r="J169" s="31" t="s">
        <v>653</v>
      </c>
      <c r="K169" s="328" t="s">
        <v>151</v>
      </c>
      <c r="L169" s="329"/>
      <c r="M169" s="329"/>
      <c r="N169" s="330"/>
      <c r="O169" s="117" t="s">
        <v>664</v>
      </c>
      <c r="P169" s="117" t="s">
        <v>12</v>
      </c>
      <c r="Q169" s="116" t="s">
        <v>665</v>
      </c>
      <c r="R169" s="14" t="str">
        <f t="shared" si="24"/>
        <v/>
      </c>
      <c r="S169" s="328" t="s">
        <v>151</v>
      </c>
      <c r="T169" s="329"/>
      <c r="U169" s="329"/>
      <c r="V169" s="330"/>
      <c r="W169" s="308"/>
      <c r="X169" s="298"/>
      <c r="Y169" s="297" t="s">
        <v>2893</v>
      </c>
      <c r="Z169" s="296" t="s">
        <v>2895</v>
      </c>
      <c r="AA169" s="294" t="s">
        <v>13</v>
      </c>
    </row>
    <row r="170" spans="1:27" ht="16.2" thickBot="1" x14ac:dyDescent="0.35">
      <c r="A170" s="10">
        <v>3</v>
      </c>
      <c r="B170" s="9">
        <f>D169+1</f>
        <v>6</v>
      </c>
      <c r="C170" s="8"/>
      <c r="D170" s="8"/>
      <c r="E170" s="105">
        <v>2004</v>
      </c>
      <c r="F170" s="34" t="s">
        <v>627</v>
      </c>
      <c r="G170" s="32">
        <v>38031</v>
      </c>
      <c r="H170" s="32">
        <v>38033</v>
      </c>
      <c r="I170" s="21" t="s">
        <v>666</v>
      </c>
      <c r="J170" s="31" t="s">
        <v>653</v>
      </c>
      <c r="K170" s="93"/>
      <c r="L170" s="91" t="s">
        <v>8</v>
      </c>
      <c r="M170" s="85" t="s">
        <v>603</v>
      </c>
      <c r="N170" s="84" t="s">
        <v>4</v>
      </c>
      <c r="O170" s="117" t="s">
        <v>664</v>
      </c>
      <c r="P170" s="117" t="s">
        <v>12</v>
      </c>
      <c r="Q170" s="116" t="s">
        <v>665</v>
      </c>
      <c r="R170" s="14" t="str">
        <f t="shared" si="24"/>
        <v>◄</v>
      </c>
      <c r="S170" s="13" t="str">
        <f t="shared" si="25"/>
        <v>◄</v>
      </c>
      <c r="T170" s="12"/>
      <c r="U170" s="12"/>
      <c r="V170" s="11" t="str">
        <f t="shared" si="26"/>
        <v/>
      </c>
      <c r="W170" s="307"/>
      <c r="X170" s="295" t="s">
        <v>2891</v>
      </c>
      <c r="Y170" s="297" t="s">
        <v>13</v>
      </c>
      <c r="Z170" s="293"/>
      <c r="AA170" s="300"/>
    </row>
    <row r="171" spans="1:27" ht="16.2" thickBot="1" x14ac:dyDescent="0.35">
      <c r="A171" s="10">
        <v>3</v>
      </c>
      <c r="B171" s="8"/>
      <c r="C171" s="8"/>
      <c r="D171" s="9">
        <f>B170</f>
        <v>6</v>
      </c>
      <c r="E171" s="105">
        <v>2004</v>
      </c>
      <c r="F171" s="34" t="s">
        <v>627</v>
      </c>
      <c r="G171" s="32">
        <v>38031</v>
      </c>
      <c r="H171" s="32">
        <v>38033</v>
      </c>
      <c r="I171" s="21" t="s">
        <v>667</v>
      </c>
      <c r="J171" s="31" t="s">
        <v>653</v>
      </c>
      <c r="K171" s="93"/>
      <c r="L171" s="91" t="s">
        <v>7</v>
      </c>
      <c r="M171" s="85" t="s">
        <v>602</v>
      </c>
      <c r="N171" s="84" t="s">
        <v>4</v>
      </c>
      <c r="O171" s="117" t="s">
        <v>664</v>
      </c>
      <c r="P171" s="117" t="s">
        <v>12</v>
      </c>
      <c r="Q171" s="116" t="s">
        <v>665</v>
      </c>
      <c r="R171" s="14" t="str">
        <f t="shared" si="24"/>
        <v>◄</v>
      </c>
      <c r="S171" s="13" t="str">
        <f t="shared" si="25"/>
        <v>◄</v>
      </c>
      <c r="T171" s="12"/>
      <c r="U171" s="12"/>
      <c r="V171" s="11" t="str">
        <f t="shared" si="26"/>
        <v/>
      </c>
      <c r="W171" s="307"/>
      <c r="X171" s="298"/>
      <c r="Y171" s="300"/>
      <c r="Z171" s="295" t="s">
        <v>2891</v>
      </c>
      <c r="AA171" s="297" t="s">
        <v>13</v>
      </c>
    </row>
    <row r="172" spans="1:27" ht="16.2" thickBot="1" x14ac:dyDescent="0.35">
      <c r="A172" s="10">
        <v>3</v>
      </c>
      <c r="B172" s="9">
        <f>D171+1</f>
        <v>7</v>
      </c>
      <c r="C172" s="8"/>
      <c r="D172" s="8"/>
      <c r="E172" s="105">
        <v>2004</v>
      </c>
      <c r="F172" s="34" t="s">
        <v>627</v>
      </c>
      <c r="G172" s="32">
        <v>38031</v>
      </c>
      <c r="H172" s="32">
        <v>38033</v>
      </c>
      <c r="I172" s="21" t="s">
        <v>666</v>
      </c>
      <c r="J172" s="31" t="s">
        <v>652</v>
      </c>
      <c r="K172" s="93"/>
      <c r="L172" s="91" t="s">
        <v>7</v>
      </c>
      <c r="M172" s="85" t="s">
        <v>601</v>
      </c>
      <c r="N172" s="84" t="s">
        <v>4</v>
      </c>
      <c r="O172" s="117" t="s">
        <v>664</v>
      </c>
      <c r="P172" s="117" t="s">
        <v>12</v>
      </c>
      <c r="Q172" s="116" t="s">
        <v>665</v>
      </c>
      <c r="R172" s="14" t="str">
        <f t="shared" si="24"/>
        <v>◄</v>
      </c>
      <c r="S172" s="13" t="str">
        <f t="shared" si="25"/>
        <v>◄</v>
      </c>
      <c r="T172" s="12"/>
      <c r="U172" s="12"/>
      <c r="V172" s="11" t="str">
        <f t="shared" si="26"/>
        <v/>
      </c>
      <c r="W172" s="307"/>
      <c r="X172" s="295" t="s">
        <v>2891</v>
      </c>
      <c r="Y172" s="297" t="s">
        <v>13</v>
      </c>
      <c r="Z172" s="293"/>
      <c r="AA172" s="300"/>
    </row>
    <row r="173" spans="1:27" ht="16.2" thickBot="1" x14ac:dyDescent="0.35">
      <c r="A173" s="10">
        <v>3</v>
      </c>
      <c r="B173" s="8"/>
      <c r="C173" s="8"/>
      <c r="D173" s="9">
        <f>B172</f>
        <v>7</v>
      </c>
      <c r="E173" s="105">
        <v>2004</v>
      </c>
      <c r="F173" s="34" t="s">
        <v>627</v>
      </c>
      <c r="G173" s="32">
        <v>38031</v>
      </c>
      <c r="H173" s="32">
        <v>38033</v>
      </c>
      <c r="I173" s="21" t="s">
        <v>667</v>
      </c>
      <c r="J173" s="31" t="s">
        <v>652</v>
      </c>
      <c r="K173" s="93"/>
      <c r="L173" s="91" t="s">
        <v>7</v>
      </c>
      <c r="M173" s="54" t="s">
        <v>600</v>
      </c>
      <c r="N173" s="53" t="s">
        <v>4</v>
      </c>
      <c r="O173" s="117" t="s">
        <v>664</v>
      </c>
      <c r="P173" s="117" t="s">
        <v>12</v>
      </c>
      <c r="Q173" s="116" t="s">
        <v>665</v>
      </c>
      <c r="R173" s="14" t="str">
        <f t="shared" si="24"/>
        <v>◄</v>
      </c>
      <c r="S173" s="13" t="str">
        <f t="shared" si="25"/>
        <v>◄</v>
      </c>
      <c r="T173" s="12"/>
      <c r="U173" s="12"/>
      <c r="V173" s="11" t="str">
        <f t="shared" si="26"/>
        <v/>
      </c>
      <c r="W173" s="307"/>
      <c r="X173" s="298"/>
      <c r="Y173" s="300"/>
      <c r="Z173" s="295" t="s">
        <v>2891</v>
      </c>
      <c r="AA173" s="297" t="s">
        <v>13</v>
      </c>
    </row>
    <row r="174" spans="1:27" ht="16.2" thickBot="1" x14ac:dyDescent="0.35">
      <c r="A174" s="10">
        <v>4</v>
      </c>
      <c r="B174" s="9">
        <f>D173+1</f>
        <v>8</v>
      </c>
      <c r="C174" s="9" t="s">
        <v>9</v>
      </c>
      <c r="D174" s="9">
        <f>+B174+1</f>
        <v>9</v>
      </c>
      <c r="E174" s="105">
        <v>2004</v>
      </c>
      <c r="F174" s="34" t="s">
        <v>626</v>
      </c>
      <c r="G174" s="32">
        <v>38031</v>
      </c>
      <c r="H174" s="32">
        <v>38033</v>
      </c>
      <c r="I174" s="21" t="s">
        <v>669</v>
      </c>
      <c r="J174" s="31" t="s">
        <v>651</v>
      </c>
      <c r="K174" s="132"/>
      <c r="L174" s="132"/>
      <c r="M174" s="132"/>
      <c r="N174" s="131"/>
      <c r="O174" s="117" t="s">
        <v>668</v>
      </c>
      <c r="P174" s="117" t="s">
        <v>83</v>
      </c>
      <c r="Q174" s="116" t="s">
        <v>83</v>
      </c>
      <c r="R174" s="14" t="str">
        <f t="shared" si="24"/>
        <v>◄</v>
      </c>
      <c r="S174" s="13" t="str">
        <f t="shared" si="25"/>
        <v>◄</v>
      </c>
      <c r="T174" s="12"/>
      <c r="U174" s="12"/>
      <c r="V174" s="11" t="str">
        <f t="shared" si="26"/>
        <v/>
      </c>
      <c r="W174" s="307"/>
      <c r="X174" s="295" t="s">
        <v>2891</v>
      </c>
      <c r="Y174" s="297" t="s">
        <v>13</v>
      </c>
      <c r="Z174" s="296" t="s">
        <v>2895</v>
      </c>
      <c r="AA174" s="294" t="s">
        <v>13</v>
      </c>
    </row>
    <row r="175" spans="1:27" ht="16.2" thickBot="1" x14ac:dyDescent="0.35">
      <c r="A175" s="10">
        <v>5</v>
      </c>
      <c r="B175" s="9">
        <v>10</v>
      </c>
      <c r="C175" s="9" t="s">
        <v>9</v>
      </c>
      <c r="D175" s="9">
        <v>11</v>
      </c>
      <c r="E175" s="105">
        <v>2004</v>
      </c>
      <c r="F175" s="34" t="s">
        <v>625</v>
      </c>
      <c r="G175" s="32">
        <v>38059</v>
      </c>
      <c r="H175" s="32">
        <v>38061</v>
      </c>
      <c r="I175" s="21" t="s">
        <v>670</v>
      </c>
      <c r="J175" s="31" t="s">
        <v>650</v>
      </c>
      <c r="K175" s="93"/>
      <c r="L175" s="93"/>
      <c r="M175" s="93"/>
      <c r="N175" s="130"/>
      <c r="O175" s="117" t="s">
        <v>671</v>
      </c>
      <c r="P175" s="117" t="s">
        <v>12</v>
      </c>
      <c r="Q175" s="116" t="s">
        <v>672</v>
      </c>
      <c r="R175" s="14" t="str">
        <f t="shared" si="24"/>
        <v>◄</v>
      </c>
      <c r="S175" s="13" t="str">
        <f t="shared" si="25"/>
        <v>◄</v>
      </c>
      <c r="T175" s="12"/>
      <c r="U175" s="12"/>
      <c r="V175" s="11" t="str">
        <f t="shared" si="26"/>
        <v/>
      </c>
      <c r="W175" s="307"/>
      <c r="X175" s="295" t="s">
        <v>2891</v>
      </c>
      <c r="Y175" s="297" t="s">
        <v>13</v>
      </c>
      <c r="Z175" s="296" t="s">
        <v>2895</v>
      </c>
      <c r="AA175" s="294" t="s">
        <v>13</v>
      </c>
    </row>
    <row r="176" spans="1:27" ht="16.2" thickBot="1" x14ac:dyDescent="0.35">
      <c r="A176" s="10">
        <v>6</v>
      </c>
      <c r="B176" s="9">
        <f>D175+1</f>
        <v>12</v>
      </c>
      <c r="C176" s="310" t="s">
        <v>9</v>
      </c>
      <c r="D176" s="310">
        <f>B176</f>
        <v>12</v>
      </c>
      <c r="E176" s="105">
        <v>2004</v>
      </c>
      <c r="F176" s="34" t="s">
        <v>624</v>
      </c>
      <c r="G176" s="32">
        <v>38059</v>
      </c>
      <c r="H176" s="32">
        <v>38061</v>
      </c>
      <c r="I176" s="21" t="s">
        <v>673</v>
      </c>
      <c r="J176" s="31" t="s">
        <v>649</v>
      </c>
      <c r="K176" s="328" t="s">
        <v>151</v>
      </c>
      <c r="L176" s="329"/>
      <c r="M176" s="329"/>
      <c r="N176" s="330"/>
      <c r="O176" s="117" t="s">
        <v>674</v>
      </c>
      <c r="P176" s="117" t="s">
        <v>12</v>
      </c>
      <c r="Q176" s="116" t="s">
        <v>675</v>
      </c>
      <c r="R176" s="14" t="str">
        <f t="shared" si="24"/>
        <v/>
      </c>
      <c r="S176" s="328" t="s">
        <v>151</v>
      </c>
      <c r="T176" s="329"/>
      <c r="U176" s="329"/>
      <c r="V176" s="330"/>
      <c r="W176" s="308"/>
      <c r="X176" s="298"/>
      <c r="Y176" s="297" t="s">
        <v>2893</v>
      </c>
      <c r="Z176" s="296" t="s">
        <v>2895</v>
      </c>
      <c r="AA176" s="294" t="s">
        <v>13</v>
      </c>
    </row>
    <row r="177" spans="1:27" ht="16.2" thickBot="1" x14ac:dyDescent="0.35">
      <c r="A177" s="10">
        <v>6</v>
      </c>
      <c r="B177" s="9">
        <v>13</v>
      </c>
      <c r="C177" s="8"/>
      <c r="D177" s="301"/>
      <c r="E177" s="105">
        <v>2004</v>
      </c>
      <c r="F177" s="34" t="s">
        <v>624</v>
      </c>
      <c r="G177" s="32">
        <v>38059</v>
      </c>
      <c r="H177" s="32">
        <v>38061</v>
      </c>
      <c r="I177" s="21" t="s">
        <v>673</v>
      </c>
      <c r="J177" s="31" t="s">
        <v>649</v>
      </c>
      <c r="K177" s="93"/>
      <c r="L177" s="93"/>
      <c r="M177" s="54" t="s">
        <v>149</v>
      </c>
      <c r="N177" s="53" t="s">
        <v>596</v>
      </c>
      <c r="O177" s="117" t="s">
        <v>674</v>
      </c>
      <c r="P177" s="117" t="s">
        <v>12</v>
      </c>
      <c r="Q177" s="116" t="s">
        <v>675</v>
      </c>
      <c r="R177" s="14" t="str">
        <f t="shared" si="24"/>
        <v>◄</v>
      </c>
      <c r="S177" s="13" t="str">
        <f t="shared" si="25"/>
        <v>◄</v>
      </c>
      <c r="T177" s="12"/>
      <c r="U177" s="12"/>
      <c r="V177" s="11" t="str">
        <f t="shared" si="26"/>
        <v/>
      </c>
      <c r="W177" s="307"/>
      <c r="X177" s="295" t="s">
        <v>2891</v>
      </c>
      <c r="Y177" s="297" t="s">
        <v>13</v>
      </c>
      <c r="Z177" s="293"/>
      <c r="AA177" s="302"/>
    </row>
    <row r="178" spans="1:27" ht="16.2" thickBot="1" x14ac:dyDescent="0.35">
      <c r="A178" s="10">
        <v>7</v>
      </c>
      <c r="B178" s="9">
        <v>14</v>
      </c>
      <c r="C178" s="9" t="s">
        <v>9</v>
      </c>
      <c r="D178" s="9">
        <v>15</v>
      </c>
      <c r="E178" s="105">
        <v>2004</v>
      </c>
      <c r="F178" s="34" t="s">
        <v>623</v>
      </c>
      <c r="G178" s="32">
        <v>38094</v>
      </c>
      <c r="H178" s="32">
        <v>38096</v>
      </c>
      <c r="I178" s="21" t="s">
        <v>677</v>
      </c>
      <c r="J178" s="31" t="s">
        <v>648</v>
      </c>
      <c r="K178" s="132"/>
      <c r="L178" s="132"/>
      <c r="M178" s="132"/>
      <c r="N178" s="131"/>
      <c r="O178" s="117" t="s">
        <v>676</v>
      </c>
      <c r="P178" s="117" t="s">
        <v>83</v>
      </c>
      <c r="Q178" s="116" t="s">
        <v>83</v>
      </c>
      <c r="R178" s="14" t="str">
        <f t="shared" si="24"/>
        <v>◄</v>
      </c>
      <c r="S178" s="13" t="str">
        <f t="shared" si="25"/>
        <v>◄</v>
      </c>
      <c r="T178" s="12"/>
      <c r="U178" s="12"/>
      <c r="V178" s="11" t="str">
        <f t="shared" si="26"/>
        <v/>
      </c>
      <c r="W178" s="307"/>
      <c r="X178" s="295" t="s">
        <v>2891</v>
      </c>
      <c r="Y178" s="297" t="s">
        <v>13</v>
      </c>
      <c r="Z178" s="296" t="s">
        <v>2895</v>
      </c>
      <c r="AA178" s="294" t="s">
        <v>13</v>
      </c>
    </row>
    <row r="179" spans="1:27" ht="16.2" thickBot="1" x14ac:dyDescent="0.35">
      <c r="A179" s="10">
        <v>8</v>
      </c>
      <c r="B179" s="9">
        <v>16</v>
      </c>
      <c r="C179" s="9" t="s">
        <v>9</v>
      </c>
      <c r="D179" s="9">
        <v>17</v>
      </c>
      <c r="E179" s="105">
        <v>2004</v>
      </c>
      <c r="F179" s="34" t="s">
        <v>622</v>
      </c>
      <c r="G179" s="32">
        <v>38094</v>
      </c>
      <c r="H179" s="32">
        <v>38096</v>
      </c>
      <c r="I179" s="21" t="s">
        <v>679</v>
      </c>
      <c r="J179" s="31" t="s">
        <v>647</v>
      </c>
      <c r="K179" s="93"/>
      <c r="L179" s="93"/>
      <c r="M179" s="93"/>
      <c r="N179" s="130"/>
      <c r="O179" s="117" t="s">
        <v>678</v>
      </c>
      <c r="P179" s="117" t="s">
        <v>83</v>
      </c>
      <c r="Q179" s="116" t="s">
        <v>83</v>
      </c>
      <c r="R179" s="14" t="str">
        <f t="shared" si="24"/>
        <v>◄</v>
      </c>
      <c r="S179" s="13" t="str">
        <f t="shared" si="25"/>
        <v>◄</v>
      </c>
      <c r="T179" s="12"/>
      <c r="U179" s="12"/>
      <c r="V179" s="11" t="str">
        <f t="shared" si="26"/>
        <v/>
      </c>
      <c r="W179" s="307"/>
      <c r="X179" s="295" t="s">
        <v>2891</v>
      </c>
      <c r="Y179" s="297" t="s">
        <v>13</v>
      </c>
      <c r="Z179" s="296" t="s">
        <v>2895</v>
      </c>
      <c r="AA179" s="294" t="s">
        <v>13</v>
      </c>
    </row>
    <row r="180" spans="1:27" ht="16.2" thickBot="1" x14ac:dyDescent="0.35">
      <c r="A180" s="10" t="s">
        <v>599</v>
      </c>
      <c r="B180" s="9">
        <v>18</v>
      </c>
      <c r="C180" s="9" t="s">
        <v>9</v>
      </c>
      <c r="D180" s="9">
        <v>19</v>
      </c>
      <c r="E180" s="105">
        <v>2004</v>
      </c>
      <c r="F180" s="34" t="s">
        <v>621</v>
      </c>
      <c r="G180" s="32">
        <v>38094</v>
      </c>
      <c r="H180" s="32">
        <v>38096</v>
      </c>
      <c r="I180" s="21" t="s">
        <v>680</v>
      </c>
      <c r="J180" s="31" t="s">
        <v>646</v>
      </c>
      <c r="K180" s="93"/>
      <c r="L180" s="93"/>
      <c r="M180" s="93"/>
      <c r="N180" s="130"/>
      <c r="O180" s="117" t="s">
        <v>681</v>
      </c>
      <c r="P180" s="117" t="s">
        <v>12</v>
      </c>
      <c r="Q180" s="116" t="s">
        <v>682</v>
      </c>
      <c r="R180" s="14" t="str">
        <f t="shared" si="24"/>
        <v>◄</v>
      </c>
      <c r="S180" s="13" t="str">
        <f t="shared" si="25"/>
        <v>◄</v>
      </c>
      <c r="T180" s="12"/>
      <c r="U180" s="12"/>
      <c r="V180" s="11" t="str">
        <f t="shared" si="26"/>
        <v/>
      </c>
      <c r="W180" s="307"/>
      <c r="X180" s="295" t="s">
        <v>2891</v>
      </c>
      <c r="Y180" s="297" t="s">
        <v>13</v>
      </c>
      <c r="Z180" s="296" t="s">
        <v>2895</v>
      </c>
      <c r="AA180" s="294" t="s">
        <v>13</v>
      </c>
    </row>
    <row r="181" spans="1:27" ht="16.2" thickBot="1" x14ac:dyDescent="0.35">
      <c r="A181" s="10">
        <v>9</v>
      </c>
      <c r="B181" s="9">
        <v>20</v>
      </c>
      <c r="C181" s="9" t="s">
        <v>9</v>
      </c>
      <c r="D181" s="9">
        <v>21</v>
      </c>
      <c r="E181" s="105">
        <v>2004</v>
      </c>
      <c r="F181" s="34" t="s">
        <v>620</v>
      </c>
      <c r="G181" s="32">
        <v>38094</v>
      </c>
      <c r="H181" s="32">
        <v>38096</v>
      </c>
      <c r="I181" s="21" t="s">
        <v>683</v>
      </c>
      <c r="J181" s="31" t="s">
        <v>645</v>
      </c>
      <c r="K181" s="93"/>
      <c r="L181" s="93"/>
      <c r="M181" s="93"/>
      <c r="N181" s="130"/>
      <c r="O181" s="117" t="s">
        <v>684</v>
      </c>
      <c r="P181" s="117" t="s">
        <v>12</v>
      </c>
      <c r="Q181" s="116" t="s">
        <v>685</v>
      </c>
      <c r="R181" s="14" t="str">
        <f t="shared" si="24"/>
        <v>◄</v>
      </c>
      <c r="S181" s="13" t="str">
        <f t="shared" si="25"/>
        <v>◄</v>
      </c>
      <c r="T181" s="12"/>
      <c r="U181" s="12"/>
      <c r="V181" s="11" t="str">
        <f t="shared" si="26"/>
        <v/>
      </c>
      <c r="W181" s="307"/>
      <c r="X181" s="295" t="s">
        <v>2891</v>
      </c>
      <c r="Y181" s="297" t="s">
        <v>13</v>
      </c>
      <c r="Z181" s="296" t="s">
        <v>2895</v>
      </c>
      <c r="AA181" s="294" t="s">
        <v>13</v>
      </c>
    </row>
    <row r="182" spans="1:27" ht="16.2" thickBot="1" x14ac:dyDescent="0.35">
      <c r="A182" s="10">
        <v>10</v>
      </c>
      <c r="B182" s="9">
        <v>22</v>
      </c>
      <c r="C182" s="9" t="s">
        <v>9</v>
      </c>
      <c r="D182" s="9">
        <v>23</v>
      </c>
      <c r="E182" s="105">
        <v>2004</v>
      </c>
      <c r="F182" s="34" t="s">
        <v>619</v>
      </c>
      <c r="G182" s="32">
        <v>38120</v>
      </c>
      <c r="H182" s="32">
        <v>38124</v>
      </c>
      <c r="I182" s="21" t="s">
        <v>686</v>
      </c>
      <c r="J182" s="31" t="s">
        <v>644</v>
      </c>
      <c r="K182" s="93"/>
      <c r="L182" s="93"/>
      <c r="M182" s="93"/>
      <c r="N182" s="130"/>
      <c r="O182" s="117" t="s">
        <v>687</v>
      </c>
      <c r="P182" s="117" t="s">
        <v>12</v>
      </c>
      <c r="Q182" s="116" t="s">
        <v>688</v>
      </c>
      <c r="R182" s="14" t="str">
        <f t="shared" si="24"/>
        <v>◄</v>
      </c>
      <c r="S182" s="13" t="str">
        <f t="shared" si="25"/>
        <v>◄</v>
      </c>
      <c r="T182" s="12"/>
      <c r="U182" s="12"/>
      <c r="V182" s="11" t="str">
        <f t="shared" si="26"/>
        <v/>
      </c>
      <c r="W182" s="307"/>
      <c r="X182" s="295" t="s">
        <v>2891</v>
      </c>
      <c r="Y182" s="297" t="s">
        <v>13</v>
      </c>
      <c r="Z182" s="296" t="s">
        <v>2895</v>
      </c>
      <c r="AA182" s="294" t="s">
        <v>13</v>
      </c>
    </row>
    <row r="183" spans="1:27" ht="16.2" thickBot="1" x14ac:dyDescent="0.35">
      <c r="A183" s="10">
        <v>11</v>
      </c>
      <c r="B183" s="9">
        <v>24</v>
      </c>
      <c r="C183" s="9" t="s">
        <v>9</v>
      </c>
      <c r="D183" s="9">
        <v>25</v>
      </c>
      <c r="E183" s="105">
        <v>2004</v>
      </c>
      <c r="F183" s="34" t="s">
        <v>618</v>
      </c>
      <c r="G183" s="32">
        <v>38121</v>
      </c>
      <c r="H183" s="32">
        <v>38124</v>
      </c>
      <c r="I183" s="21" t="s">
        <v>689</v>
      </c>
      <c r="J183" s="31" t="s">
        <v>643</v>
      </c>
      <c r="K183" s="93"/>
      <c r="L183" s="93"/>
      <c r="M183" s="93"/>
      <c r="N183" s="130"/>
      <c r="O183" s="117" t="s">
        <v>690</v>
      </c>
      <c r="P183" s="117" t="s">
        <v>12</v>
      </c>
      <c r="Q183" s="116" t="s">
        <v>691</v>
      </c>
      <c r="R183" s="14" t="str">
        <f t="shared" si="24"/>
        <v>◄</v>
      </c>
      <c r="S183" s="13" t="str">
        <f t="shared" si="25"/>
        <v>◄</v>
      </c>
      <c r="T183" s="12"/>
      <c r="U183" s="12"/>
      <c r="V183" s="11" t="str">
        <f t="shared" si="26"/>
        <v/>
      </c>
      <c r="W183" s="307"/>
      <c r="X183" s="295" t="s">
        <v>2891</v>
      </c>
      <c r="Y183" s="297" t="s">
        <v>13</v>
      </c>
      <c r="Z183" s="296" t="s">
        <v>2895</v>
      </c>
      <c r="AA183" s="294" t="s">
        <v>13</v>
      </c>
    </row>
    <row r="184" spans="1:27" ht="16.2" thickBot="1" x14ac:dyDescent="0.35">
      <c r="A184" s="10">
        <v>12</v>
      </c>
      <c r="B184" s="9">
        <v>26</v>
      </c>
      <c r="C184" s="9" t="s">
        <v>9</v>
      </c>
      <c r="D184" s="9">
        <v>27</v>
      </c>
      <c r="E184" s="105">
        <v>2004</v>
      </c>
      <c r="F184" s="34" t="s">
        <v>617</v>
      </c>
      <c r="G184" s="32">
        <v>38122</v>
      </c>
      <c r="H184" s="32">
        <v>38131</v>
      </c>
      <c r="I184" s="21" t="s">
        <v>692</v>
      </c>
      <c r="J184" s="31" t="s">
        <v>642</v>
      </c>
      <c r="K184" s="93"/>
      <c r="L184" s="93"/>
      <c r="M184" s="93"/>
      <c r="N184" s="130"/>
      <c r="O184" s="117" t="s">
        <v>693</v>
      </c>
      <c r="P184" s="117" t="s">
        <v>12</v>
      </c>
      <c r="Q184" s="116" t="s">
        <v>694</v>
      </c>
      <c r="R184" s="14" t="str">
        <f t="shared" si="24"/>
        <v>◄</v>
      </c>
      <c r="S184" s="13" t="str">
        <f t="shared" si="25"/>
        <v>◄</v>
      </c>
      <c r="T184" s="12"/>
      <c r="U184" s="12"/>
      <c r="V184" s="11" t="str">
        <f t="shared" si="26"/>
        <v/>
      </c>
      <c r="W184" s="307"/>
      <c r="X184" s="295" t="s">
        <v>2891</v>
      </c>
      <c r="Y184" s="297" t="s">
        <v>13</v>
      </c>
      <c r="Z184" s="296" t="s">
        <v>2895</v>
      </c>
      <c r="AA184" s="294" t="s">
        <v>13</v>
      </c>
    </row>
    <row r="185" spans="1:27" ht="16.2" thickBot="1" x14ac:dyDescent="0.35">
      <c r="A185" s="10">
        <v>13</v>
      </c>
      <c r="B185" s="9">
        <v>28</v>
      </c>
      <c r="C185" s="9" t="s">
        <v>9</v>
      </c>
      <c r="D185" s="9">
        <v>29</v>
      </c>
      <c r="E185" s="105">
        <v>2004</v>
      </c>
      <c r="F185" s="34" t="s">
        <v>616</v>
      </c>
      <c r="G185" s="32">
        <v>38123</v>
      </c>
      <c r="H185" s="32">
        <v>38132</v>
      </c>
      <c r="I185" s="21" t="s">
        <v>695</v>
      </c>
      <c r="J185" s="31" t="s">
        <v>641</v>
      </c>
      <c r="K185" s="93"/>
      <c r="L185" s="93"/>
      <c r="M185" s="93"/>
      <c r="N185" s="130"/>
      <c r="O185" s="117" t="s">
        <v>696</v>
      </c>
      <c r="P185" s="117" t="s">
        <v>12</v>
      </c>
      <c r="Q185" s="116" t="s">
        <v>697</v>
      </c>
      <c r="R185" s="14" t="str">
        <f t="shared" si="24"/>
        <v>◄</v>
      </c>
      <c r="S185" s="13" t="str">
        <f t="shared" si="25"/>
        <v>◄</v>
      </c>
      <c r="T185" s="12"/>
      <c r="U185" s="12"/>
      <c r="V185" s="11" t="str">
        <f t="shared" si="26"/>
        <v/>
      </c>
      <c r="W185" s="307"/>
      <c r="X185" s="295" t="s">
        <v>2891</v>
      </c>
      <c r="Y185" s="297" t="s">
        <v>13</v>
      </c>
      <c r="Z185" s="296" t="s">
        <v>2895</v>
      </c>
      <c r="AA185" s="294" t="s">
        <v>13</v>
      </c>
    </row>
    <row r="186" spans="1:27" ht="16.2" thickBot="1" x14ac:dyDescent="0.35">
      <c r="A186" s="10">
        <v>14</v>
      </c>
      <c r="B186" s="9">
        <v>30</v>
      </c>
      <c r="C186" s="9" t="s">
        <v>9</v>
      </c>
      <c r="D186" s="9">
        <v>31</v>
      </c>
      <c r="E186" s="105">
        <v>2004</v>
      </c>
      <c r="F186" s="34" t="s">
        <v>615</v>
      </c>
      <c r="G186" s="32">
        <v>38143</v>
      </c>
      <c r="H186" s="32">
        <v>38145</v>
      </c>
      <c r="I186" s="21" t="s">
        <v>698</v>
      </c>
      <c r="J186" s="31" t="s">
        <v>640</v>
      </c>
      <c r="K186" s="93"/>
      <c r="L186" s="93"/>
      <c r="M186" s="93"/>
      <c r="N186" s="130"/>
      <c r="O186" s="117" t="s">
        <v>699</v>
      </c>
      <c r="P186" s="117" t="s">
        <v>12</v>
      </c>
      <c r="Q186" s="116" t="s">
        <v>700</v>
      </c>
      <c r="R186" s="14" t="str">
        <f t="shared" si="24"/>
        <v>◄</v>
      </c>
      <c r="S186" s="13" t="str">
        <f t="shared" si="25"/>
        <v>◄</v>
      </c>
      <c r="T186" s="12"/>
      <c r="U186" s="12"/>
      <c r="V186" s="11" t="str">
        <f t="shared" si="26"/>
        <v/>
      </c>
      <c r="W186" s="307"/>
      <c r="X186" s="295" t="s">
        <v>2891</v>
      </c>
      <c r="Y186" s="297" t="s">
        <v>13</v>
      </c>
      <c r="Z186" s="296" t="s">
        <v>2895</v>
      </c>
      <c r="AA186" s="294" t="s">
        <v>13</v>
      </c>
    </row>
    <row r="187" spans="1:27" ht="16.2" thickBot="1" x14ac:dyDescent="0.35">
      <c r="A187" s="10">
        <v>15</v>
      </c>
      <c r="B187" s="9">
        <v>32</v>
      </c>
      <c r="C187" s="9" t="s">
        <v>9</v>
      </c>
      <c r="D187" s="9">
        <v>33</v>
      </c>
      <c r="E187" s="105">
        <v>2004</v>
      </c>
      <c r="F187" s="34" t="s">
        <v>614</v>
      </c>
      <c r="G187" s="32">
        <v>38143</v>
      </c>
      <c r="H187" s="32">
        <v>38145</v>
      </c>
      <c r="I187" s="21" t="s">
        <v>701</v>
      </c>
      <c r="J187" s="31" t="s">
        <v>639</v>
      </c>
      <c r="K187" s="93"/>
      <c r="L187" s="93"/>
      <c r="M187" s="93"/>
      <c r="N187" s="130"/>
      <c r="O187" s="117" t="s">
        <v>702</v>
      </c>
      <c r="P187" s="117" t="s">
        <v>12</v>
      </c>
      <c r="Q187" s="116" t="s">
        <v>703</v>
      </c>
      <c r="R187" s="14" t="str">
        <f t="shared" si="24"/>
        <v>◄</v>
      </c>
      <c r="S187" s="13" t="str">
        <f t="shared" si="25"/>
        <v>◄</v>
      </c>
      <c r="T187" s="12"/>
      <c r="U187" s="12"/>
      <c r="V187" s="11" t="str">
        <f t="shared" si="26"/>
        <v/>
      </c>
      <c r="W187" s="307"/>
      <c r="X187" s="295" t="s">
        <v>2891</v>
      </c>
      <c r="Y187" s="297" t="s">
        <v>13</v>
      </c>
      <c r="Z187" s="296" t="s">
        <v>2895</v>
      </c>
      <c r="AA187" s="294" t="s">
        <v>13</v>
      </c>
    </row>
    <row r="188" spans="1:27" ht="16.2" thickBot="1" x14ac:dyDescent="0.35">
      <c r="A188" s="10">
        <v>16</v>
      </c>
      <c r="B188" s="9">
        <f>D187+1</f>
        <v>34</v>
      </c>
      <c r="C188" s="9" t="s">
        <v>9</v>
      </c>
      <c r="D188" s="9">
        <f>B188</f>
        <v>34</v>
      </c>
      <c r="E188" s="105">
        <v>2004</v>
      </c>
      <c r="F188" s="34" t="s">
        <v>613</v>
      </c>
      <c r="G188" s="32">
        <v>38148</v>
      </c>
      <c r="H188" s="32">
        <v>38150</v>
      </c>
      <c r="I188" s="21" t="s">
        <v>704</v>
      </c>
      <c r="J188" s="31" t="s">
        <v>638</v>
      </c>
      <c r="K188" s="93"/>
      <c r="L188" s="93"/>
      <c r="M188" s="93"/>
      <c r="N188" s="130"/>
      <c r="O188" s="117" t="s">
        <v>705</v>
      </c>
      <c r="P188" s="117" t="s">
        <v>12</v>
      </c>
      <c r="Q188" s="116" t="s">
        <v>706</v>
      </c>
      <c r="R188" s="14" t="str">
        <f t="shared" si="24"/>
        <v>◄</v>
      </c>
      <c r="S188" s="13" t="str">
        <f t="shared" si="25"/>
        <v>◄</v>
      </c>
      <c r="T188" s="12"/>
      <c r="U188" s="12"/>
      <c r="V188" s="11" t="str">
        <f t="shared" si="26"/>
        <v/>
      </c>
      <c r="W188" s="307"/>
      <c r="X188" s="295" t="s">
        <v>2891</v>
      </c>
      <c r="Y188" s="297" t="s">
        <v>13</v>
      </c>
      <c r="Z188" s="296" t="s">
        <v>2895</v>
      </c>
      <c r="AA188" s="294" t="s">
        <v>13</v>
      </c>
    </row>
    <row r="189" spans="1:27" ht="16.2" thickBot="1" x14ac:dyDescent="0.35">
      <c r="A189" s="10">
        <v>17</v>
      </c>
      <c r="B189" s="9">
        <v>35</v>
      </c>
      <c r="C189" s="9" t="s">
        <v>9</v>
      </c>
      <c r="D189" s="9">
        <v>36</v>
      </c>
      <c r="E189" s="105">
        <v>2004</v>
      </c>
      <c r="F189" s="34" t="s">
        <v>612</v>
      </c>
      <c r="G189" s="32">
        <v>38148</v>
      </c>
      <c r="H189" s="32">
        <v>38150</v>
      </c>
      <c r="I189" s="21" t="s">
        <v>708</v>
      </c>
      <c r="J189" s="31" t="s">
        <v>637</v>
      </c>
      <c r="K189" s="93"/>
      <c r="L189" s="93"/>
      <c r="M189" s="93"/>
      <c r="N189" s="130"/>
      <c r="O189" s="117" t="s">
        <v>707</v>
      </c>
      <c r="P189" s="117" t="s">
        <v>83</v>
      </c>
      <c r="Q189" s="116" t="s">
        <v>83</v>
      </c>
      <c r="R189" s="14" t="str">
        <f t="shared" si="24"/>
        <v>◄</v>
      </c>
      <c r="S189" s="13" t="str">
        <f t="shared" si="25"/>
        <v>◄</v>
      </c>
      <c r="T189" s="12"/>
      <c r="U189" s="12"/>
      <c r="V189" s="11" t="str">
        <f t="shared" si="26"/>
        <v/>
      </c>
      <c r="W189" s="307"/>
      <c r="X189" s="295" t="s">
        <v>2891</v>
      </c>
      <c r="Y189" s="297" t="s">
        <v>13</v>
      </c>
      <c r="Z189" s="296" t="s">
        <v>2895</v>
      </c>
      <c r="AA189" s="294" t="s">
        <v>13</v>
      </c>
    </row>
    <row r="190" spans="1:27" ht="16.2" thickBot="1" x14ac:dyDescent="0.35">
      <c r="A190" s="10">
        <v>18</v>
      </c>
      <c r="B190" s="9">
        <v>37</v>
      </c>
      <c r="C190" s="9" t="s">
        <v>9</v>
      </c>
      <c r="D190" s="9">
        <v>38</v>
      </c>
      <c r="E190" s="105">
        <v>2004</v>
      </c>
      <c r="F190" s="34" t="s">
        <v>611</v>
      </c>
      <c r="G190" s="32">
        <v>38248</v>
      </c>
      <c r="H190" s="32">
        <v>38250</v>
      </c>
      <c r="I190" s="21" t="s">
        <v>709</v>
      </c>
      <c r="J190" s="31" t="s">
        <v>636</v>
      </c>
      <c r="K190" s="93"/>
      <c r="L190" s="93"/>
      <c r="M190" s="93"/>
      <c r="N190" s="130"/>
      <c r="O190" s="117" t="s">
        <v>710</v>
      </c>
      <c r="P190" s="117" t="s">
        <v>12</v>
      </c>
      <c r="Q190" s="116" t="s">
        <v>711</v>
      </c>
      <c r="R190" s="14" t="str">
        <f t="shared" si="24"/>
        <v>◄</v>
      </c>
      <c r="S190" s="13" t="str">
        <f t="shared" si="25"/>
        <v>◄</v>
      </c>
      <c r="T190" s="12"/>
      <c r="U190" s="12"/>
      <c r="V190" s="11" t="str">
        <f t="shared" si="26"/>
        <v/>
      </c>
      <c r="W190" s="307"/>
      <c r="X190" s="295" t="s">
        <v>2891</v>
      </c>
      <c r="Y190" s="297" t="s">
        <v>13</v>
      </c>
      <c r="Z190" s="296" t="s">
        <v>2895</v>
      </c>
      <c r="AA190" s="294" t="s">
        <v>13</v>
      </c>
    </row>
    <row r="191" spans="1:27" ht="16.2" thickBot="1" x14ac:dyDescent="0.35">
      <c r="A191" s="10">
        <v>19</v>
      </c>
      <c r="B191" s="9">
        <v>39</v>
      </c>
      <c r="C191" s="9" t="s">
        <v>9</v>
      </c>
      <c r="D191" s="9">
        <v>40</v>
      </c>
      <c r="E191" s="105">
        <v>2004</v>
      </c>
      <c r="F191" s="34" t="s">
        <v>610</v>
      </c>
      <c r="G191" s="32">
        <v>38255</v>
      </c>
      <c r="H191" s="32">
        <v>38257</v>
      </c>
      <c r="I191" s="21" t="s">
        <v>713</v>
      </c>
      <c r="J191" s="31" t="s">
        <v>635</v>
      </c>
      <c r="K191" s="93"/>
      <c r="L191" s="93"/>
      <c r="M191" s="93"/>
      <c r="N191" s="130"/>
      <c r="O191" s="117" t="s">
        <v>712</v>
      </c>
      <c r="P191" s="117" t="s">
        <v>83</v>
      </c>
      <c r="Q191" s="116" t="s">
        <v>83</v>
      </c>
      <c r="R191" s="14" t="str">
        <f t="shared" si="24"/>
        <v>◄</v>
      </c>
      <c r="S191" s="13" t="str">
        <f t="shared" si="25"/>
        <v>◄</v>
      </c>
      <c r="T191" s="12"/>
      <c r="U191" s="12"/>
      <c r="V191" s="11" t="str">
        <f t="shared" si="26"/>
        <v/>
      </c>
      <c r="W191" s="307"/>
      <c r="X191" s="295" t="s">
        <v>2891</v>
      </c>
      <c r="Y191" s="297" t="s">
        <v>13</v>
      </c>
      <c r="Z191" s="296" t="s">
        <v>2895</v>
      </c>
      <c r="AA191" s="294" t="s">
        <v>13</v>
      </c>
    </row>
    <row r="192" spans="1:27" ht="16.2" thickBot="1" x14ac:dyDescent="0.35">
      <c r="A192" s="10">
        <v>20</v>
      </c>
      <c r="B192" s="9">
        <v>41</v>
      </c>
      <c r="C192" s="9" t="s">
        <v>9</v>
      </c>
      <c r="D192" s="9">
        <v>42</v>
      </c>
      <c r="E192" s="105">
        <v>2004</v>
      </c>
      <c r="F192" s="34" t="s">
        <v>609</v>
      </c>
      <c r="G192" s="32">
        <v>38255</v>
      </c>
      <c r="H192" s="32">
        <v>38257</v>
      </c>
      <c r="I192" s="21" t="s">
        <v>714</v>
      </c>
      <c r="J192" s="31" t="s">
        <v>634</v>
      </c>
      <c r="K192" s="93"/>
      <c r="L192" s="93"/>
      <c r="M192" s="93"/>
      <c r="N192" s="130"/>
      <c r="O192" s="117" t="s">
        <v>715</v>
      </c>
      <c r="P192" s="117" t="s">
        <v>12</v>
      </c>
      <c r="Q192" s="116" t="s">
        <v>716</v>
      </c>
      <c r="R192" s="14" t="str">
        <f t="shared" si="24"/>
        <v>◄</v>
      </c>
      <c r="S192" s="13" t="str">
        <f t="shared" si="25"/>
        <v>◄</v>
      </c>
      <c r="T192" s="12"/>
      <c r="U192" s="12"/>
      <c r="V192" s="11" t="str">
        <f t="shared" si="26"/>
        <v/>
      </c>
      <c r="W192" s="307"/>
      <c r="X192" s="295" t="s">
        <v>2891</v>
      </c>
      <c r="Y192" s="297" t="s">
        <v>13</v>
      </c>
      <c r="Z192" s="296" t="s">
        <v>2895</v>
      </c>
      <c r="AA192" s="294" t="s">
        <v>13</v>
      </c>
    </row>
    <row r="193" spans="1:27" ht="16.2" thickBot="1" x14ac:dyDescent="0.35">
      <c r="A193" s="10" t="s">
        <v>598</v>
      </c>
      <c r="B193" s="9">
        <f>D192+1</f>
        <v>43</v>
      </c>
      <c r="C193" s="310" t="s">
        <v>9</v>
      </c>
      <c r="D193" s="310">
        <f>B193</f>
        <v>43</v>
      </c>
      <c r="E193" s="105">
        <v>2004</v>
      </c>
      <c r="F193" s="34" t="s">
        <v>608</v>
      </c>
      <c r="G193" s="32">
        <v>38275</v>
      </c>
      <c r="H193" s="32">
        <v>38277</v>
      </c>
      <c r="I193" s="21" t="s">
        <v>717</v>
      </c>
      <c r="J193" s="31" t="s">
        <v>633</v>
      </c>
      <c r="K193" s="328" t="s">
        <v>151</v>
      </c>
      <c r="L193" s="329"/>
      <c r="M193" s="329"/>
      <c r="N193" s="330"/>
      <c r="O193" s="117" t="s">
        <v>718</v>
      </c>
      <c r="P193" s="117" t="s">
        <v>12</v>
      </c>
      <c r="Q193" s="116" t="s">
        <v>719</v>
      </c>
      <c r="R193" s="14" t="str">
        <f t="shared" si="24"/>
        <v/>
      </c>
      <c r="S193" s="328" t="s">
        <v>151</v>
      </c>
      <c r="T193" s="329"/>
      <c r="U193" s="329"/>
      <c r="V193" s="330"/>
      <c r="W193" s="308"/>
      <c r="X193" s="298"/>
      <c r="Y193" s="297" t="s">
        <v>2893</v>
      </c>
      <c r="Z193" s="296" t="s">
        <v>2895</v>
      </c>
      <c r="AA193" s="294" t="s">
        <v>13</v>
      </c>
    </row>
    <row r="194" spans="1:27" ht="16.2" thickBot="1" x14ac:dyDescent="0.35">
      <c r="A194" s="10" t="s">
        <v>598</v>
      </c>
      <c r="B194" s="9">
        <f>D193+1</f>
        <v>44</v>
      </c>
      <c r="C194" s="8"/>
      <c r="D194" s="8"/>
      <c r="E194" s="105">
        <v>2004</v>
      </c>
      <c r="F194" s="34" t="s">
        <v>608</v>
      </c>
      <c r="G194" s="32">
        <v>38275</v>
      </c>
      <c r="H194" s="32">
        <v>38277</v>
      </c>
      <c r="I194" s="21" t="s">
        <v>720</v>
      </c>
      <c r="J194" s="31" t="s">
        <v>633</v>
      </c>
      <c r="K194" s="93"/>
      <c r="L194" s="91" t="s">
        <v>8</v>
      </c>
      <c r="M194" s="54" t="s">
        <v>149</v>
      </c>
      <c r="N194" s="84" t="s">
        <v>4</v>
      </c>
      <c r="O194" s="117" t="s">
        <v>718</v>
      </c>
      <c r="P194" s="117" t="s">
        <v>12</v>
      </c>
      <c r="Q194" s="116" t="s">
        <v>719</v>
      </c>
      <c r="R194" s="14" t="str">
        <f t="shared" si="24"/>
        <v>◄</v>
      </c>
      <c r="S194" s="13" t="str">
        <f t="shared" si="25"/>
        <v>◄</v>
      </c>
      <c r="T194" s="12"/>
      <c r="U194" s="12"/>
      <c r="V194" s="11" t="str">
        <f t="shared" si="26"/>
        <v/>
      </c>
      <c r="W194" s="307"/>
      <c r="X194" s="295" t="s">
        <v>2891</v>
      </c>
      <c r="Y194" s="297" t="s">
        <v>13</v>
      </c>
      <c r="Z194" s="293"/>
      <c r="AA194" s="300"/>
    </row>
    <row r="195" spans="1:27" ht="16.2" thickBot="1" x14ac:dyDescent="0.35">
      <c r="A195" s="10" t="s">
        <v>598</v>
      </c>
      <c r="B195" s="8"/>
      <c r="C195" s="8"/>
      <c r="D195" s="9">
        <f>B194</f>
        <v>44</v>
      </c>
      <c r="E195" s="105">
        <v>2004</v>
      </c>
      <c r="F195" s="34" t="s">
        <v>608</v>
      </c>
      <c r="G195" s="32">
        <v>38275</v>
      </c>
      <c r="H195" s="32">
        <v>38277</v>
      </c>
      <c r="I195" s="21" t="s">
        <v>721</v>
      </c>
      <c r="J195" s="31" t="s">
        <v>633</v>
      </c>
      <c r="K195" s="93"/>
      <c r="L195" s="91" t="s">
        <v>7</v>
      </c>
      <c r="M195" s="54" t="s">
        <v>149</v>
      </c>
      <c r="N195" s="53" t="s">
        <v>0</v>
      </c>
      <c r="O195" s="117" t="s">
        <v>718</v>
      </c>
      <c r="P195" s="117" t="s">
        <v>12</v>
      </c>
      <c r="Q195" s="116" t="s">
        <v>719</v>
      </c>
      <c r="R195" s="14" t="str">
        <f t="shared" si="24"/>
        <v>◄</v>
      </c>
      <c r="S195" s="13" t="str">
        <f t="shared" si="25"/>
        <v>◄</v>
      </c>
      <c r="T195" s="12"/>
      <c r="U195" s="12"/>
      <c r="V195" s="11" t="str">
        <f t="shared" si="26"/>
        <v/>
      </c>
      <c r="W195" s="307"/>
      <c r="X195" s="298"/>
      <c r="Y195" s="300"/>
      <c r="Z195" s="295" t="s">
        <v>2891</v>
      </c>
      <c r="AA195" s="297" t="s">
        <v>13</v>
      </c>
    </row>
    <row r="196" spans="1:27" ht="16.2" thickBot="1" x14ac:dyDescent="0.35">
      <c r="A196" s="10">
        <v>21</v>
      </c>
      <c r="B196" s="9">
        <v>45</v>
      </c>
      <c r="C196" s="9" t="s">
        <v>9</v>
      </c>
      <c r="D196" s="9">
        <v>46</v>
      </c>
      <c r="E196" s="105">
        <v>2004</v>
      </c>
      <c r="F196" s="34" t="s">
        <v>607</v>
      </c>
      <c r="G196" s="32">
        <v>38290</v>
      </c>
      <c r="H196" s="32">
        <v>38294</v>
      </c>
      <c r="I196" s="21" t="s">
        <v>722</v>
      </c>
      <c r="J196" s="31" t="s">
        <v>632</v>
      </c>
      <c r="K196" s="132"/>
      <c r="L196" s="132"/>
      <c r="M196" s="132"/>
      <c r="N196" s="131"/>
      <c r="O196" s="117" t="s">
        <v>723</v>
      </c>
      <c r="P196" s="117" t="s">
        <v>12</v>
      </c>
      <c r="Q196" s="116" t="s">
        <v>724</v>
      </c>
      <c r="R196" s="14" t="str">
        <f t="shared" si="24"/>
        <v>◄</v>
      </c>
      <c r="S196" s="13" t="str">
        <f t="shared" si="25"/>
        <v>◄</v>
      </c>
      <c r="T196" s="12"/>
      <c r="U196" s="12"/>
      <c r="V196" s="11" t="str">
        <f t="shared" si="26"/>
        <v/>
      </c>
      <c r="W196" s="307"/>
      <c r="X196" s="295" t="s">
        <v>2891</v>
      </c>
      <c r="Y196" s="297" t="s">
        <v>13</v>
      </c>
      <c r="Z196" s="296" t="s">
        <v>2895</v>
      </c>
      <c r="AA196" s="294" t="s">
        <v>13</v>
      </c>
    </row>
    <row r="197" spans="1:27" ht="16.2" thickBot="1" x14ac:dyDescent="0.35">
      <c r="A197" s="10">
        <v>22</v>
      </c>
      <c r="B197" s="9">
        <v>47</v>
      </c>
      <c r="C197" s="9" t="s">
        <v>9</v>
      </c>
      <c r="D197" s="9">
        <v>48</v>
      </c>
      <c r="E197" s="105">
        <v>2004</v>
      </c>
      <c r="F197" s="34" t="s">
        <v>606</v>
      </c>
      <c r="G197" s="32">
        <v>38290</v>
      </c>
      <c r="H197" s="32">
        <v>38294</v>
      </c>
      <c r="I197" s="21" t="s">
        <v>725</v>
      </c>
      <c r="J197" s="31" t="s">
        <v>597</v>
      </c>
      <c r="K197" s="93"/>
      <c r="L197" s="93"/>
      <c r="M197" s="93"/>
      <c r="N197" s="130"/>
      <c r="O197" s="117" t="s">
        <v>726</v>
      </c>
      <c r="P197" s="117" t="s">
        <v>12</v>
      </c>
      <c r="Q197" s="116" t="s">
        <v>727</v>
      </c>
      <c r="R197" s="14" t="str">
        <f t="shared" si="24"/>
        <v>◄</v>
      </c>
      <c r="S197" s="13" t="str">
        <f t="shared" si="25"/>
        <v>◄</v>
      </c>
      <c r="T197" s="12"/>
      <c r="U197" s="12"/>
      <c r="V197" s="11" t="str">
        <f t="shared" si="26"/>
        <v/>
      </c>
      <c r="W197" s="307"/>
      <c r="X197" s="295" t="s">
        <v>2891</v>
      </c>
      <c r="Y197" s="297" t="s">
        <v>13</v>
      </c>
      <c r="Z197" s="296" t="s">
        <v>2895</v>
      </c>
      <c r="AA197" s="294" t="s">
        <v>13</v>
      </c>
    </row>
    <row r="198" spans="1:27" ht="16.2" thickBot="1" x14ac:dyDescent="0.35">
      <c r="A198" s="10">
        <v>23</v>
      </c>
      <c r="B198" s="9">
        <v>49</v>
      </c>
      <c r="C198" s="9" t="s">
        <v>9</v>
      </c>
      <c r="D198" s="9">
        <v>50</v>
      </c>
      <c r="E198" s="105">
        <v>2004</v>
      </c>
      <c r="F198" s="34" t="s">
        <v>605</v>
      </c>
      <c r="G198" s="32">
        <v>38311</v>
      </c>
      <c r="H198" s="32">
        <v>38313</v>
      </c>
      <c r="I198" s="21" t="s">
        <v>728</v>
      </c>
      <c r="J198" s="31" t="s">
        <v>631</v>
      </c>
      <c r="K198" s="93"/>
      <c r="L198" s="93"/>
      <c r="M198" s="93"/>
      <c r="N198" s="130"/>
      <c r="O198" s="117" t="s">
        <v>729</v>
      </c>
      <c r="P198" s="117" t="s">
        <v>12</v>
      </c>
      <c r="Q198" s="116" t="s">
        <v>730</v>
      </c>
      <c r="R198" s="14" t="str">
        <f t="shared" si="24"/>
        <v>◄</v>
      </c>
      <c r="S198" s="13" t="str">
        <f t="shared" si="25"/>
        <v>◄</v>
      </c>
      <c r="T198" s="12"/>
      <c r="U198" s="12"/>
      <c r="V198" s="11" t="str">
        <f t="shared" si="26"/>
        <v/>
      </c>
      <c r="W198" s="307"/>
      <c r="X198" s="295" t="s">
        <v>2891</v>
      </c>
      <c r="Y198" s="297" t="s">
        <v>13</v>
      </c>
      <c r="Z198" s="296" t="s">
        <v>2895</v>
      </c>
      <c r="AA198" s="294" t="s">
        <v>13</v>
      </c>
    </row>
    <row r="199" spans="1:27" ht="16.2" thickBot="1" x14ac:dyDescent="0.35">
      <c r="A199" s="10">
        <v>24</v>
      </c>
      <c r="B199" s="9">
        <f>D198+1</f>
        <v>51</v>
      </c>
      <c r="C199" s="310" t="s">
        <v>9</v>
      </c>
      <c r="D199" s="310">
        <f>B199</f>
        <v>51</v>
      </c>
      <c r="E199" s="105">
        <v>2004</v>
      </c>
      <c r="F199" s="34" t="s">
        <v>604</v>
      </c>
      <c r="G199" s="32">
        <v>38311</v>
      </c>
      <c r="H199" s="32">
        <v>38313</v>
      </c>
      <c r="I199" s="21" t="s">
        <v>731</v>
      </c>
      <c r="J199" s="31" t="s">
        <v>630</v>
      </c>
      <c r="K199" s="328" t="s">
        <v>151</v>
      </c>
      <c r="L199" s="329"/>
      <c r="M199" s="329"/>
      <c r="N199" s="330"/>
      <c r="O199" s="117" t="s">
        <v>732</v>
      </c>
      <c r="P199" s="117" t="s">
        <v>12</v>
      </c>
      <c r="Q199" s="116" t="s">
        <v>733</v>
      </c>
      <c r="R199" s="14" t="str">
        <f t="shared" si="24"/>
        <v/>
      </c>
      <c r="S199" s="328" t="s">
        <v>151</v>
      </c>
      <c r="T199" s="329"/>
      <c r="U199" s="329"/>
      <c r="V199" s="330"/>
      <c r="W199" s="308"/>
      <c r="X199" s="298"/>
      <c r="Y199" s="297" t="s">
        <v>2893</v>
      </c>
      <c r="Z199" s="296" t="s">
        <v>2895</v>
      </c>
      <c r="AA199" s="294" t="s">
        <v>13</v>
      </c>
    </row>
    <row r="200" spans="1:27" ht="16.2" thickBot="1" x14ac:dyDescent="0.35">
      <c r="A200" s="27">
        <v>24</v>
      </c>
      <c r="B200" s="9">
        <f>D199+1</f>
        <v>52</v>
      </c>
      <c r="C200" s="8"/>
      <c r="D200" s="301"/>
      <c r="E200" s="103">
        <v>2004</v>
      </c>
      <c r="F200" s="24" t="s">
        <v>604</v>
      </c>
      <c r="G200" s="22">
        <v>38311</v>
      </c>
      <c r="H200" s="22">
        <v>38313</v>
      </c>
      <c r="I200" s="21" t="s">
        <v>731</v>
      </c>
      <c r="J200" s="20" t="s">
        <v>630</v>
      </c>
      <c r="K200" s="129"/>
      <c r="L200" s="129"/>
      <c r="M200" s="54" t="s">
        <v>149</v>
      </c>
      <c r="N200" s="53" t="s">
        <v>596</v>
      </c>
      <c r="O200" s="117" t="s">
        <v>732</v>
      </c>
      <c r="P200" s="117" t="s">
        <v>12</v>
      </c>
      <c r="Q200" s="116" t="s">
        <v>733</v>
      </c>
      <c r="R200" s="14" t="str">
        <f t="shared" si="24"/>
        <v>◄</v>
      </c>
      <c r="S200" s="13" t="str">
        <f t="shared" si="25"/>
        <v>◄</v>
      </c>
      <c r="T200" s="12"/>
      <c r="U200" s="12"/>
      <c r="V200" s="11" t="str">
        <f t="shared" si="26"/>
        <v/>
      </c>
      <c r="W200" s="307"/>
      <c r="X200" s="295" t="s">
        <v>2891</v>
      </c>
      <c r="Y200" s="297" t="s">
        <v>13</v>
      </c>
      <c r="Z200" s="293"/>
      <c r="AA200" s="302"/>
    </row>
    <row r="201" spans="1:27" ht="19.2" thickTop="1" thickBot="1" x14ac:dyDescent="0.35">
      <c r="A201" s="281" t="s">
        <v>2870</v>
      </c>
      <c r="B201" s="81"/>
      <c r="C201" s="76"/>
      <c r="D201" s="76"/>
      <c r="E201" s="80"/>
      <c r="F201" s="76"/>
      <c r="G201" s="76"/>
      <c r="H201" s="76"/>
      <c r="I201" s="79"/>
      <c r="J201" s="77" t="s">
        <v>2849</v>
      </c>
      <c r="K201" s="77"/>
      <c r="L201" s="77"/>
      <c r="M201" s="76"/>
      <c r="N201" s="75"/>
      <c r="O201" s="76"/>
      <c r="P201" s="363"/>
      <c r="Q201" s="363"/>
      <c r="R201" s="364"/>
      <c r="S201" s="365" t="s">
        <v>2956</v>
      </c>
      <c r="T201" s="366" t="s">
        <v>13</v>
      </c>
      <c r="U201" s="367" t="s">
        <v>2957</v>
      </c>
      <c r="V201" s="368" t="s">
        <v>13</v>
      </c>
      <c r="W201" s="304"/>
      <c r="X201" s="369" t="s">
        <v>2891</v>
      </c>
      <c r="Y201" s="370" t="s">
        <v>2958</v>
      </c>
      <c r="Z201" s="370"/>
      <c r="AA201" s="371"/>
    </row>
    <row r="202" spans="1:27" ht="15.6" customHeight="1" thickTop="1" thickBot="1" x14ac:dyDescent="0.35">
      <c r="A202" s="69"/>
      <c r="B202" s="68"/>
      <c r="C202" s="67"/>
      <c r="D202" s="67"/>
      <c r="E202" s="67"/>
      <c r="F202" s="60"/>
      <c r="G202" s="315" t="s">
        <v>48</v>
      </c>
      <c r="H202" s="316"/>
      <c r="I202" s="64" t="s">
        <v>288</v>
      </c>
      <c r="J202" s="63" t="s">
        <v>82</v>
      </c>
      <c r="K202" s="62" t="s">
        <v>81</v>
      </c>
      <c r="L202" s="61"/>
      <c r="M202" s="61"/>
      <c r="N202" s="61"/>
      <c r="O202" s="352" t="s">
        <v>80</v>
      </c>
      <c r="P202" s="353"/>
      <c r="Q202" s="354"/>
      <c r="R202" s="60"/>
      <c r="S202" s="322" t="s">
        <v>79</v>
      </c>
      <c r="T202" s="323"/>
      <c r="U202" s="324" t="s">
        <v>17</v>
      </c>
      <c r="V202" s="325"/>
      <c r="W202" s="305"/>
      <c r="X202" s="372" t="s">
        <v>2895</v>
      </c>
      <c r="Y202" s="373" t="s">
        <v>2959</v>
      </c>
      <c r="Z202" s="373"/>
      <c r="AA202" s="374"/>
    </row>
    <row r="203" spans="1:27" ht="18.600000000000001" customHeight="1" thickBot="1" x14ac:dyDescent="0.4">
      <c r="A203" s="95" t="s">
        <v>50</v>
      </c>
      <c r="B203" s="59" t="s">
        <v>16</v>
      </c>
      <c r="C203" s="59" t="s">
        <v>9</v>
      </c>
      <c r="D203" s="59" t="s">
        <v>16</v>
      </c>
      <c r="E203" s="58" t="s">
        <v>78</v>
      </c>
      <c r="F203" s="57" t="s">
        <v>77</v>
      </c>
      <c r="G203" s="54" t="s">
        <v>76</v>
      </c>
      <c r="H203" s="54" t="s">
        <v>75</v>
      </c>
      <c r="I203" s="56" t="s">
        <v>287</v>
      </c>
      <c r="J203" s="55" t="s">
        <v>49</v>
      </c>
      <c r="K203" s="326" t="s">
        <v>15</v>
      </c>
      <c r="L203" s="327"/>
      <c r="M203" s="54" t="s">
        <v>48</v>
      </c>
      <c r="N203" s="53" t="s">
        <v>14</v>
      </c>
      <c r="O203" s="324" t="s">
        <v>73</v>
      </c>
      <c r="P203" s="351"/>
      <c r="Q203" s="325"/>
      <c r="R203" s="52" t="s">
        <v>13</v>
      </c>
      <c r="S203" s="375" t="str">
        <f>CONCATENATE(COUNTIF(S204:S249,"◄"),"◄")</f>
        <v>42◄</v>
      </c>
      <c r="T203" s="376">
        <f>SUM(T204:T249)</f>
        <v>0</v>
      </c>
      <c r="U203" s="377">
        <f>COUNT(U204:U249)</f>
        <v>0</v>
      </c>
      <c r="V203" s="378" t="str">
        <f>CONCATENATE(COUNTIF(V204:V249,"►"),"►")</f>
        <v>0►</v>
      </c>
      <c r="W203" s="306"/>
      <c r="X203" s="379" t="s">
        <v>2892</v>
      </c>
      <c r="Y203" s="380" t="s">
        <v>2960</v>
      </c>
      <c r="Z203" s="380"/>
      <c r="AA203" s="381"/>
    </row>
    <row r="204" spans="1:27" ht="16.2" thickBot="1" x14ac:dyDescent="0.35">
      <c r="A204" s="50">
        <v>1</v>
      </c>
      <c r="B204" s="49">
        <v>1</v>
      </c>
      <c r="C204" s="49" t="s">
        <v>9</v>
      </c>
      <c r="D204" s="49">
        <v>2</v>
      </c>
      <c r="E204" s="105">
        <v>2005</v>
      </c>
      <c r="F204" s="34" t="s">
        <v>769</v>
      </c>
      <c r="G204" s="33">
        <v>38367</v>
      </c>
      <c r="H204" s="32">
        <v>38369</v>
      </c>
      <c r="I204" s="21" t="s">
        <v>808</v>
      </c>
      <c r="J204" s="31" t="s">
        <v>806</v>
      </c>
      <c r="K204" s="39"/>
      <c r="L204" s="39"/>
      <c r="M204" s="39"/>
      <c r="N204" s="38"/>
      <c r="O204" s="117" t="s">
        <v>807</v>
      </c>
      <c r="P204" s="117" t="s">
        <v>83</v>
      </c>
      <c r="Q204" s="116" t="s">
        <v>83</v>
      </c>
      <c r="R204" s="14" t="str">
        <f t="shared" ref="R204:R210" si="27">IF(AND(S204="◄",V204="►"),"◄?►",IF(S204="◄","◄",IF(V204="►","►","")))</f>
        <v>◄</v>
      </c>
      <c r="S204" s="13" t="str">
        <f t="shared" ref="S204:S209" si="28">IF(T204&gt;0,"","◄")</f>
        <v>◄</v>
      </c>
      <c r="T204" s="12"/>
      <c r="U204" s="12"/>
      <c r="V204" s="11" t="str">
        <f t="shared" ref="V204:V209" si="29">IF(U204&gt;0,"►","")</f>
        <v/>
      </c>
      <c r="W204" s="307"/>
      <c r="X204" s="295" t="s">
        <v>2891</v>
      </c>
      <c r="Y204" s="297" t="s">
        <v>13</v>
      </c>
      <c r="Z204" s="296" t="s">
        <v>2895</v>
      </c>
      <c r="AA204" s="294" t="s">
        <v>13</v>
      </c>
    </row>
    <row r="205" spans="1:27" ht="16.2" thickBot="1" x14ac:dyDescent="0.35">
      <c r="A205" s="10">
        <v>2</v>
      </c>
      <c r="B205" s="9">
        <v>3</v>
      </c>
      <c r="C205" s="9" t="s">
        <v>9</v>
      </c>
      <c r="D205" s="9">
        <v>4</v>
      </c>
      <c r="E205" s="105">
        <v>2005</v>
      </c>
      <c r="F205" s="34" t="s">
        <v>768</v>
      </c>
      <c r="G205" s="33">
        <v>38367</v>
      </c>
      <c r="H205" s="32">
        <v>38369</v>
      </c>
      <c r="I205" s="21" t="s">
        <v>810</v>
      </c>
      <c r="J205" s="31" t="s">
        <v>805</v>
      </c>
      <c r="K205" s="31"/>
      <c r="L205" s="31"/>
      <c r="M205" s="31"/>
      <c r="N205" s="30"/>
      <c r="O205" s="117" t="s">
        <v>809</v>
      </c>
      <c r="P205" s="117" t="s">
        <v>83</v>
      </c>
      <c r="Q205" s="116" t="s">
        <v>83</v>
      </c>
      <c r="R205" s="14" t="str">
        <f t="shared" si="27"/>
        <v>◄</v>
      </c>
      <c r="S205" s="13" t="str">
        <f t="shared" si="28"/>
        <v>◄</v>
      </c>
      <c r="T205" s="12"/>
      <c r="U205" s="12"/>
      <c r="V205" s="11" t="str">
        <f t="shared" si="29"/>
        <v/>
      </c>
      <c r="W205" s="307"/>
      <c r="X205" s="295" t="s">
        <v>2891</v>
      </c>
      <c r="Y205" s="297" t="s">
        <v>13</v>
      </c>
      <c r="Z205" s="296" t="s">
        <v>2895</v>
      </c>
      <c r="AA205" s="294" t="s">
        <v>13</v>
      </c>
    </row>
    <row r="206" spans="1:27" ht="16.2" thickBot="1" x14ac:dyDescent="0.35">
      <c r="A206" s="10">
        <v>3</v>
      </c>
      <c r="B206" s="9">
        <v>5</v>
      </c>
      <c r="C206" s="9" t="s">
        <v>9</v>
      </c>
      <c r="D206" s="9">
        <v>6</v>
      </c>
      <c r="E206" s="105">
        <v>2005</v>
      </c>
      <c r="F206" s="34" t="s">
        <v>767</v>
      </c>
      <c r="G206" s="33">
        <v>38367</v>
      </c>
      <c r="H206" s="32">
        <v>38369</v>
      </c>
      <c r="I206" s="21" t="s">
        <v>812</v>
      </c>
      <c r="J206" s="31" t="s">
        <v>804</v>
      </c>
      <c r="K206" s="31"/>
      <c r="L206" s="31"/>
      <c r="M206" s="31"/>
      <c r="N206" s="30"/>
      <c r="O206" s="117" t="s">
        <v>811</v>
      </c>
      <c r="P206" s="117" t="s">
        <v>83</v>
      </c>
      <c r="Q206" s="116" t="s">
        <v>83</v>
      </c>
      <c r="R206" s="14" t="str">
        <f t="shared" si="27"/>
        <v>◄</v>
      </c>
      <c r="S206" s="13" t="str">
        <f t="shared" si="28"/>
        <v>◄</v>
      </c>
      <c r="T206" s="12"/>
      <c r="U206" s="12"/>
      <c r="V206" s="11" t="str">
        <f t="shared" si="29"/>
        <v/>
      </c>
      <c r="W206" s="307"/>
      <c r="X206" s="295" t="s">
        <v>2891</v>
      </c>
      <c r="Y206" s="297" t="s">
        <v>13</v>
      </c>
      <c r="Z206" s="296" t="s">
        <v>2895</v>
      </c>
      <c r="AA206" s="294" t="s">
        <v>13</v>
      </c>
    </row>
    <row r="207" spans="1:27" ht="16.2" thickBot="1" x14ac:dyDescent="0.35">
      <c r="A207" s="10">
        <v>4</v>
      </c>
      <c r="B207" s="9">
        <v>7</v>
      </c>
      <c r="C207" s="9" t="s">
        <v>9</v>
      </c>
      <c r="D207" s="9">
        <v>8</v>
      </c>
      <c r="E207" s="105">
        <v>2005</v>
      </c>
      <c r="F207" s="34" t="s">
        <v>766</v>
      </c>
      <c r="G207" s="33">
        <v>38395</v>
      </c>
      <c r="H207" s="32">
        <v>38397</v>
      </c>
      <c r="I207" s="21" t="s">
        <v>814</v>
      </c>
      <c r="J207" s="31" t="s">
        <v>803</v>
      </c>
      <c r="K207" s="31"/>
      <c r="L207" s="31"/>
      <c r="M207" s="31"/>
      <c r="N207" s="30"/>
      <c r="O207" s="117" t="s">
        <v>813</v>
      </c>
      <c r="P207" s="117" t="s">
        <v>83</v>
      </c>
      <c r="Q207" s="116" t="s">
        <v>83</v>
      </c>
      <c r="R207" s="14" t="str">
        <f t="shared" si="27"/>
        <v>◄</v>
      </c>
      <c r="S207" s="13" t="str">
        <f t="shared" si="28"/>
        <v>◄</v>
      </c>
      <c r="T207" s="12"/>
      <c r="U207" s="12"/>
      <c r="V207" s="11" t="str">
        <f t="shared" si="29"/>
        <v/>
      </c>
      <c r="W207" s="307"/>
      <c r="X207" s="295" t="s">
        <v>2891</v>
      </c>
      <c r="Y207" s="297" t="s">
        <v>13</v>
      </c>
      <c r="Z207" s="296" t="s">
        <v>2895</v>
      </c>
      <c r="AA207" s="294" t="s">
        <v>13</v>
      </c>
    </row>
    <row r="208" spans="1:27" ht="16.2" thickBot="1" x14ac:dyDescent="0.35">
      <c r="A208" s="10">
        <v>5</v>
      </c>
      <c r="B208" s="9">
        <v>9</v>
      </c>
      <c r="C208" s="9" t="s">
        <v>9</v>
      </c>
      <c r="D208" s="9">
        <v>10</v>
      </c>
      <c r="E208" s="105">
        <v>2005</v>
      </c>
      <c r="F208" s="34" t="s">
        <v>765</v>
      </c>
      <c r="G208" s="33">
        <v>38395</v>
      </c>
      <c r="H208" s="32">
        <v>38397</v>
      </c>
      <c r="I208" s="21" t="s">
        <v>815</v>
      </c>
      <c r="J208" s="31" t="s">
        <v>802</v>
      </c>
      <c r="K208" s="31"/>
      <c r="L208" s="31"/>
      <c r="M208" s="31"/>
      <c r="N208" s="30"/>
      <c r="O208" s="117" t="s">
        <v>816</v>
      </c>
      <c r="P208" s="117" t="s">
        <v>12</v>
      </c>
      <c r="Q208" s="116" t="s">
        <v>817</v>
      </c>
      <c r="R208" s="14" t="str">
        <f t="shared" si="27"/>
        <v>◄</v>
      </c>
      <c r="S208" s="13" t="str">
        <f t="shared" si="28"/>
        <v>◄</v>
      </c>
      <c r="T208" s="12"/>
      <c r="U208" s="12"/>
      <c r="V208" s="11" t="str">
        <f t="shared" si="29"/>
        <v/>
      </c>
      <c r="W208" s="307"/>
      <c r="X208" s="295" t="s">
        <v>2891</v>
      </c>
      <c r="Y208" s="297" t="s">
        <v>13</v>
      </c>
      <c r="Z208" s="296" t="s">
        <v>2895</v>
      </c>
      <c r="AA208" s="294" t="s">
        <v>13</v>
      </c>
    </row>
    <row r="209" spans="1:27" ht="16.2" thickBot="1" x14ac:dyDescent="0.35">
      <c r="A209" s="10">
        <v>6</v>
      </c>
      <c r="B209" s="9">
        <v>11</v>
      </c>
      <c r="C209" s="9" t="s">
        <v>9</v>
      </c>
      <c r="D209" s="9">
        <v>12</v>
      </c>
      <c r="E209" s="105">
        <v>2005</v>
      </c>
      <c r="F209" s="34" t="s">
        <v>764</v>
      </c>
      <c r="G209" s="33">
        <v>38409</v>
      </c>
      <c r="H209" s="32">
        <v>38411</v>
      </c>
      <c r="I209" s="21" t="s">
        <v>819</v>
      </c>
      <c r="J209" s="31" t="s">
        <v>801</v>
      </c>
      <c r="K209" s="31"/>
      <c r="L209" s="31"/>
      <c r="M209" s="31"/>
      <c r="N209" s="30"/>
      <c r="O209" s="117" t="s">
        <v>818</v>
      </c>
      <c r="P209" s="117" t="s">
        <v>83</v>
      </c>
      <c r="Q209" s="116" t="s">
        <v>83</v>
      </c>
      <c r="R209" s="14" t="str">
        <f t="shared" si="27"/>
        <v>◄</v>
      </c>
      <c r="S209" s="13" t="str">
        <f t="shared" si="28"/>
        <v>◄</v>
      </c>
      <c r="T209" s="12"/>
      <c r="U209" s="12"/>
      <c r="V209" s="11" t="str">
        <f t="shared" si="29"/>
        <v/>
      </c>
      <c r="W209" s="307"/>
      <c r="X209" s="295" t="s">
        <v>2891</v>
      </c>
      <c r="Y209" s="297" t="s">
        <v>13</v>
      </c>
      <c r="Z209" s="296" t="s">
        <v>2895</v>
      </c>
      <c r="AA209" s="294" t="s">
        <v>13</v>
      </c>
    </row>
    <row r="210" spans="1:27" ht="16.2" thickBot="1" x14ac:dyDescent="0.35">
      <c r="A210" s="10" t="s">
        <v>740</v>
      </c>
      <c r="B210" s="9">
        <f>D209+1</f>
        <v>13</v>
      </c>
      <c r="C210" s="310" t="s">
        <v>9</v>
      </c>
      <c r="D210" s="310">
        <f>B210</f>
        <v>13</v>
      </c>
      <c r="E210" s="105">
        <v>2005</v>
      </c>
      <c r="F210" s="34" t="s">
        <v>761</v>
      </c>
      <c r="G210" s="33">
        <v>38409</v>
      </c>
      <c r="H210" s="32">
        <v>38411</v>
      </c>
      <c r="I210" s="21" t="s">
        <v>820</v>
      </c>
      <c r="J210" s="31" t="s">
        <v>800</v>
      </c>
      <c r="K210" s="328" t="s">
        <v>151</v>
      </c>
      <c r="L210" s="329"/>
      <c r="M210" s="329"/>
      <c r="N210" s="330"/>
      <c r="O210" s="117" t="s">
        <v>821</v>
      </c>
      <c r="P210" s="117" t="s">
        <v>12</v>
      </c>
      <c r="Q210" s="116" t="s">
        <v>822</v>
      </c>
      <c r="R210" s="14" t="str">
        <f t="shared" si="27"/>
        <v/>
      </c>
      <c r="S210" s="328" t="s">
        <v>151</v>
      </c>
      <c r="T210" s="329"/>
      <c r="U210" s="329"/>
      <c r="V210" s="330"/>
      <c r="W210" s="308"/>
      <c r="X210" s="298"/>
      <c r="Y210" s="297" t="s">
        <v>2893</v>
      </c>
      <c r="Z210" s="296" t="s">
        <v>2895</v>
      </c>
      <c r="AA210" s="294" t="s">
        <v>13</v>
      </c>
    </row>
    <row r="211" spans="1:27" ht="16.8" thickTop="1" thickBot="1" x14ac:dyDescent="0.35">
      <c r="A211" s="10" t="s">
        <v>740</v>
      </c>
      <c r="B211" s="9">
        <f>D210+1</f>
        <v>14</v>
      </c>
      <c r="C211" s="8"/>
      <c r="D211" s="8"/>
      <c r="E211" s="105">
        <v>2005</v>
      </c>
      <c r="F211" s="34" t="s">
        <v>761</v>
      </c>
      <c r="G211" s="33">
        <v>38409</v>
      </c>
      <c r="H211" s="32">
        <v>38411</v>
      </c>
      <c r="I211" s="21" t="s">
        <v>823</v>
      </c>
      <c r="J211" s="31" t="s">
        <v>799</v>
      </c>
      <c r="K211" s="143" t="s">
        <v>763</v>
      </c>
      <c r="L211" s="134" t="s">
        <v>8</v>
      </c>
      <c r="M211" s="140" t="s">
        <v>149</v>
      </c>
      <c r="N211" s="104" t="s">
        <v>4</v>
      </c>
      <c r="O211" s="117" t="s">
        <v>821</v>
      </c>
      <c r="P211" s="117" t="s">
        <v>12</v>
      </c>
      <c r="Q211" s="116" t="s">
        <v>822</v>
      </c>
      <c r="R211" s="14" t="str">
        <f>IF(AND(S211="◄",V211="►"),"◄?►",IF(S211="◄","◄",IF(V211="►","►","")))</f>
        <v>◄</v>
      </c>
      <c r="S211" s="13" t="str">
        <f>IF(T211&gt;0,"","◄")</f>
        <v>◄</v>
      </c>
      <c r="T211" s="12"/>
      <c r="U211" s="12"/>
      <c r="V211" s="11" t="str">
        <f>IF(U211&gt;0,"►","")</f>
        <v/>
      </c>
      <c r="W211" s="307"/>
      <c r="X211" s="295" t="s">
        <v>2891</v>
      </c>
      <c r="Y211" s="297" t="s">
        <v>13</v>
      </c>
      <c r="Z211" s="293"/>
      <c r="AA211" s="300"/>
    </row>
    <row r="212" spans="1:27" ht="16.8" thickTop="1" thickBot="1" x14ac:dyDescent="0.35">
      <c r="A212" s="10" t="s">
        <v>740</v>
      </c>
      <c r="B212" s="8"/>
      <c r="C212" s="8"/>
      <c r="D212" s="9">
        <f>B211</f>
        <v>14</v>
      </c>
      <c r="E212" s="105">
        <v>2005</v>
      </c>
      <c r="F212" s="34" t="s">
        <v>761</v>
      </c>
      <c r="G212" s="33">
        <v>38409</v>
      </c>
      <c r="H212" s="32">
        <v>38411</v>
      </c>
      <c r="I212" s="21" t="s">
        <v>824</v>
      </c>
      <c r="J212" s="31" t="s">
        <v>798</v>
      </c>
      <c r="K212" s="143" t="s">
        <v>797</v>
      </c>
      <c r="L212" s="91" t="s">
        <v>7</v>
      </c>
      <c r="M212" s="140" t="s">
        <v>149</v>
      </c>
      <c r="N212" s="104" t="s">
        <v>4</v>
      </c>
      <c r="O212" s="117" t="s">
        <v>821</v>
      </c>
      <c r="P212" s="117" t="s">
        <v>12</v>
      </c>
      <c r="Q212" s="116" t="s">
        <v>822</v>
      </c>
      <c r="R212" s="14" t="str">
        <f>IF(AND(S212="◄",V212="►"),"◄?►",IF(S212="◄","◄",IF(V212="►","►","")))</f>
        <v>◄</v>
      </c>
      <c r="S212" s="13" t="str">
        <f>IF(T212&gt;0,"","◄")</f>
        <v>◄</v>
      </c>
      <c r="T212" s="12"/>
      <c r="U212" s="12"/>
      <c r="V212" s="11" t="str">
        <f>IF(U212&gt;0,"►","")</f>
        <v/>
      </c>
      <c r="W212" s="307"/>
      <c r="X212" s="298"/>
      <c r="Y212" s="300"/>
      <c r="Z212" s="295" t="s">
        <v>2891</v>
      </c>
      <c r="AA212" s="297" t="s">
        <v>13</v>
      </c>
    </row>
    <row r="213" spans="1:27" ht="16.2" thickBot="1" x14ac:dyDescent="0.35">
      <c r="A213" s="10">
        <v>7</v>
      </c>
      <c r="B213" s="9">
        <v>15</v>
      </c>
      <c r="C213" s="9" t="s">
        <v>9</v>
      </c>
      <c r="D213" s="9">
        <v>16</v>
      </c>
      <c r="E213" s="105">
        <v>2005</v>
      </c>
      <c r="F213" s="34" t="s">
        <v>762</v>
      </c>
      <c r="G213" s="33">
        <v>38409</v>
      </c>
      <c r="H213" s="32">
        <v>38411</v>
      </c>
      <c r="I213" s="21" t="s">
        <v>826</v>
      </c>
      <c r="J213" s="31" t="s">
        <v>796</v>
      </c>
      <c r="K213" s="96"/>
      <c r="L213" s="96"/>
      <c r="M213" s="96"/>
      <c r="N213" s="96"/>
      <c r="O213" s="117" t="s">
        <v>825</v>
      </c>
      <c r="P213" s="117" t="s">
        <v>83</v>
      </c>
      <c r="Q213" s="116" t="s">
        <v>83</v>
      </c>
      <c r="R213" s="14" t="str">
        <f>IF(AND(S213="◄",V213="►"),"◄?►",IF(S213="◄","◄",IF(V213="►","►","")))</f>
        <v>◄</v>
      </c>
      <c r="S213" s="13" t="str">
        <f>IF(T213&gt;0,"","◄")</f>
        <v>◄</v>
      </c>
      <c r="T213" s="12"/>
      <c r="U213" s="12"/>
      <c r="V213" s="11" t="str">
        <f>IF(U213&gt;0,"►","")</f>
        <v/>
      </c>
      <c r="W213" s="307"/>
      <c r="X213" s="295" t="s">
        <v>2891</v>
      </c>
      <c r="Y213" s="297" t="s">
        <v>13</v>
      </c>
      <c r="Z213" s="296" t="s">
        <v>2895</v>
      </c>
      <c r="AA213" s="294" t="s">
        <v>13</v>
      </c>
    </row>
    <row r="214" spans="1:27" ht="16.2" thickBot="1" x14ac:dyDescent="0.35">
      <c r="A214" s="10">
        <v>8</v>
      </c>
      <c r="B214" s="9">
        <f>D213+1</f>
        <v>17</v>
      </c>
      <c r="C214" s="310" t="s">
        <v>9</v>
      </c>
      <c r="D214" s="310">
        <f>B214</f>
        <v>17</v>
      </c>
      <c r="E214" s="105">
        <v>2005</v>
      </c>
      <c r="F214" s="34" t="s">
        <v>761</v>
      </c>
      <c r="G214" s="33">
        <v>38430</v>
      </c>
      <c r="H214" s="32">
        <v>38432</v>
      </c>
      <c r="I214" s="21" t="s">
        <v>827</v>
      </c>
      <c r="J214" s="31" t="s">
        <v>794</v>
      </c>
      <c r="K214" s="328" t="s">
        <v>151</v>
      </c>
      <c r="L214" s="329"/>
      <c r="M214" s="329"/>
      <c r="N214" s="330"/>
      <c r="O214" s="117" t="s">
        <v>828</v>
      </c>
      <c r="P214" s="117" t="s">
        <v>12</v>
      </c>
      <c r="Q214" s="116" t="s">
        <v>829</v>
      </c>
      <c r="R214" s="14" t="str">
        <f t="shared" ref="R214:R249" si="30">IF(AND(S214="◄",V214="►"),"◄?►",IF(S214="◄","◄",IF(V214="►","►","")))</f>
        <v/>
      </c>
      <c r="S214" s="328" t="s">
        <v>151</v>
      </c>
      <c r="T214" s="329"/>
      <c r="U214" s="329"/>
      <c r="V214" s="330"/>
      <c r="W214" s="308"/>
      <c r="X214" s="298"/>
      <c r="Y214" s="297" t="s">
        <v>2893</v>
      </c>
      <c r="Z214" s="296" t="s">
        <v>2895</v>
      </c>
      <c r="AA214" s="294" t="s">
        <v>13</v>
      </c>
    </row>
    <row r="215" spans="1:27" ht="16.8" thickTop="1" thickBot="1" x14ac:dyDescent="0.35">
      <c r="A215" s="10">
        <v>8</v>
      </c>
      <c r="B215" s="9">
        <f>D214+1</f>
        <v>18</v>
      </c>
      <c r="C215" s="8"/>
      <c r="D215" s="8"/>
      <c r="E215" s="105">
        <v>2005</v>
      </c>
      <c r="F215" s="34" t="s">
        <v>761</v>
      </c>
      <c r="G215" s="33">
        <v>38430</v>
      </c>
      <c r="H215" s="32">
        <v>38432</v>
      </c>
      <c r="I215" s="21" t="s">
        <v>830</v>
      </c>
      <c r="J215" s="31" t="s">
        <v>794</v>
      </c>
      <c r="K215" s="142" t="s">
        <v>795</v>
      </c>
      <c r="L215" s="134" t="s">
        <v>8</v>
      </c>
      <c r="M215" s="140" t="s">
        <v>149</v>
      </c>
      <c r="N215" s="104" t="s">
        <v>4</v>
      </c>
      <c r="O215" s="117" t="s">
        <v>828</v>
      </c>
      <c r="P215" s="117" t="s">
        <v>12</v>
      </c>
      <c r="Q215" s="116" t="s">
        <v>829</v>
      </c>
      <c r="R215" s="14" t="str">
        <f t="shared" si="30"/>
        <v>◄</v>
      </c>
      <c r="S215" s="13" t="str">
        <f t="shared" ref="S215:S225" si="31">IF(T215&gt;0,"","◄")</f>
        <v>◄</v>
      </c>
      <c r="T215" s="12"/>
      <c r="U215" s="12"/>
      <c r="V215" s="11" t="str">
        <f t="shared" ref="V215:V225" si="32">IF(U215&gt;0,"►","")</f>
        <v/>
      </c>
      <c r="W215" s="307"/>
      <c r="X215" s="295" t="s">
        <v>2891</v>
      </c>
      <c r="Y215" s="297" t="s">
        <v>13</v>
      </c>
      <c r="Z215" s="293"/>
      <c r="AA215" s="300"/>
    </row>
    <row r="216" spans="1:27" ht="16.8" thickTop="1" thickBot="1" x14ac:dyDescent="0.35">
      <c r="A216" s="10">
        <v>8</v>
      </c>
      <c r="B216" s="8"/>
      <c r="C216" s="8"/>
      <c r="D216" s="9">
        <f>B215</f>
        <v>18</v>
      </c>
      <c r="E216" s="105">
        <v>2005</v>
      </c>
      <c r="F216" s="34" t="s">
        <v>761</v>
      </c>
      <c r="G216" s="33">
        <v>38430</v>
      </c>
      <c r="H216" s="32">
        <v>38432</v>
      </c>
      <c r="I216" s="21" t="s">
        <v>831</v>
      </c>
      <c r="J216" s="31" t="s">
        <v>794</v>
      </c>
      <c r="K216" s="142" t="s">
        <v>795</v>
      </c>
      <c r="L216" s="91" t="s">
        <v>7</v>
      </c>
      <c r="M216" s="140" t="s">
        <v>149</v>
      </c>
      <c r="N216" s="104" t="s">
        <v>0</v>
      </c>
      <c r="O216" s="117" t="s">
        <v>828</v>
      </c>
      <c r="P216" s="117" t="s">
        <v>12</v>
      </c>
      <c r="Q216" s="116" t="s">
        <v>829</v>
      </c>
      <c r="R216" s="14" t="str">
        <f t="shared" si="30"/>
        <v>◄</v>
      </c>
      <c r="S216" s="13" t="str">
        <f t="shared" si="31"/>
        <v>◄</v>
      </c>
      <c r="T216" s="12"/>
      <c r="U216" s="12"/>
      <c r="V216" s="11" t="str">
        <f t="shared" si="32"/>
        <v/>
      </c>
      <c r="W216" s="307"/>
      <c r="X216" s="298"/>
      <c r="Y216" s="300"/>
      <c r="Z216" s="295" t="s">
        <v>2891</v>
      </c>
      <c r="AA216" s="297" t="s">
        <v>13</v>
      </c>
    </row>
    <row r="217" spans="1:27" ht="16.8" thickTop="1" thickBot="1" x14ac:dyDescent="0.35">
      <c r="A217" s="10">
        <v>8</v>
      </c>
      <c r="B217" s="9">
        <f>D216+1</f>
        <v>19</v>
      </c>
      <c r="C217" s="8"/>
      <c r="D217" s="8"/>
      <c r="E217" s="105">
        <v>2005</v>
      </c>
      <c r="F217" s="34" t="s">
        <v>761</v>
      </c>
      <c r="G217" s="33">
        <v>38430</v>
      </c>
      <c r="H217" s="32">
        <v>38432</v>
      </c>
      <c r="I217" s="21" t="s">
        <v>832</v>
      </c>
      <c r="J217" s="31" t="s">
        <v>794</v>
      </c>
      <c r="K217" s="142" t="s">
        <v>793</v>
      </c>
      <c r="L217" s="91" t="s">
        <v>5</v>
      </c>
      <c r="M217" s="140" t="s">
        <v>149</v>
      </c>
      <c r="N217" s="104" t="s">
        <v>4</v>
      </c>
      <c r="O217" s="117" t="s">
        <v>828</v>
      </c>
      <c r="P217" s="117" t="s">
        <v>12</v>
      </c>
      <c r="Q217" s="116" t="s">
        <v>829</v>
      </c>
      <c r="R217" s="14" t="str">
        <f t="shared" si="30"/>
        <v>◄</v>
      </c>
      <c r="S217" s="13" t="str">
        <f t="shared" si="31"/>
        <v>◄</v>
      </c>
      <c r="T217" s="12"/>
      <c r="U217" s="12"/>
      <c r="V217" s="11" t="str">
        <f t="shared" si="32"/>
        <v/>
      </c>
      <c r="W217" s="307"/>
      <c r="X217" s="295" t="s">
        <v>2891</v>
      </c>
      <c r="Y217" s="297" t="s">
        <v>13</v>
      </c>
      <c r="Z217" s="293"/>
      <c r="AA217" s="300"/>
    </row>
    <row r="218" spans="1:27" ht="16.8" thickTop="1" thickBot="1" x14ac:dyDescent="0.35">
      <c r="A218" s="10">
        <v>8</v>
      </c>
      <c r="B218" s="8"/>
      <c r="C218" s="8"/>
      <c r="D218" s="9">
        <f>B217</f>
        <v>19</v>
      </c>
      <c r="E218" s="105">
        <v>2005</v>
      </c>
      <c r="F218" s="34" t="s">
        <v>761</v>
      </c>
      <c r="G218" s="33">
        <v>38430</v>
      </c>
      <c r="H218" s="32">
        <v>38432</v>
      </c>
      <c r="I218" s="21" t="s">
        <v>833</v>
      </c>
      <c r="J218" s="31" t="s">
        <v>794</v>
      </c>
      <c r="K218" s="142" t="s">
        <v>793</v>
      </c>
      <c r="L218" s="91" t="s">
        <v>3</v>
      </c>
      <c r="M218" s="140" t="s">
        <v>149</v>
      </c>
      <c r="N218" s="104" t="s">
        <v>0</v>
      </c>
      <c r="O218" s="117" t="s">
        <v>828</v>
      </c>
      <c r="P218" s="117" t="s">
        <v>12</v>
      </c>
      <c r="Q218" s="116" t="s">
        <v>829</v>
      </c>
      <c r="R218" s="14" t="str">
        <f t="shared" si="30"/>
        <v>◄</v>
      </c>
      <c r="S218" s="13" t="str">
        <f t="shared" si="31"/>
        <v>◄</v>
      </c>
      <c r="T218" s="12"/>
      <c r="U218" s="12"/>
      <c r="V218" s="11" t="str">
        <f t="shared" si="32"/>
        <v/>
      </c>
      <c r="W218" s="307"/>
      <c r="X218" s="298"/>
      <c r="Y218" s="300"/>
      <c r="Z218" s="295" t="s">
        <v>2891</v>
      </c>
      <c r="AA218" s="297" t="s">
        <v>13</v>
      </c>
    </row>
    <row r="219" spans="1:27" ht="16.2" thickBot="1" x14ac:dyDescent="0.35">
      <c r="A219" s="10">
        <v>9</v>
      </c>
      <c r="B219" s="9">
        <v>20</v>
      </c>
      <c r="C219" s="9" t="s">
        <v>9</v>
      </c>
      <c r="D219" s="9">
        <v>21</v>
      </c>
      <c r="E219" s="105">
        <v>2005</v>
      </c>
      <c r="F219" s="34" t="s">
        <v>760</v>
      </c>
      <c r="G219" s="33">
        <v>38444</v>
      </c>
      <c r="H219" s="32">
        <v>38446</v>
      </c>
      <c r="I219" s="21" t="s">
        <v>834</v>
      </c>
      <c r="J219" s="31" t="s">
        <v>792</v>
      </c>
      <c r="K219" s="40"/>
      <c r="L219" s="40"/>
      <c r="M219" s="141"/>
      <c r="N219" s="131"/>
      <c r="O219" s="117" t="s">
        <v>835</v>
      </c>
      <c r="P219" s="117" t="s">
        <v>12</v>
      </c>
      <c r="Q219" s="116" t="s">
        <v>836</v>
      </c>
      <c r="R219" s="14" t="str">
        <f t="shared" si="30"/>
        <v>◄</v>
      </c>
      <c r="S219" s="13" t="str">
        <f t="shared" si="31"/>
        <v>◄</v>
      </c>
      <c r="T219" s="12"/>
      <c r="U219" s="12"/>
      <c r="V219" s="11" t="str">
        <f t="shared" si="32"/>
        <v/>
      </c>
      <c r="W219" s="307"/>
      <c r="X219" s="295" t="s">
        <v>2891</v>
      </c>
      <c r="Y219" s="297" t="s">
        <v>13</v>
      </c>
      <c r="Z219" s="296" t="s">
        <v>2895</v>
      </c>
      <c r="AA219" s="294" t="s">
        <v>13</v>
      </c>
    </row>
    <row r="220" spans="1:27" ht="16.2" thickBot="1" x14ac:dyDescent="0.35">
      <c r="A220" s="10">
        <v>10</v>
      </c>
      <c r="B220" s="9">
        <v>22</v>
      </c>
      <c r="C220" s="9" t="s">
        <v>9</v>
      </c>
      <c r="D220" s="9">
        <v>23</v>
      </c>
      <c r="E220" s="105">
        <v>2005</v>
      </c>
      <c r="F220" s="34" t="s">
        <v>759</v>
      </c>
      <c r="G220" s="33">
        <v>38444</v>
      </c>
      <c r="H220" s="32">
        <v>38446</v>
      </c>
      <c r="I220" s="21" t="s">
        <v>837</v>
      </c>
      <c r="J220" s="31" t="s">
        <v>791</v>
      </c>
      <c r="K220" s="31"/>
      <c r="L220" s="31"/>
      <c r="M220" s="31"/>
      <c r="N220" s="30"/>
      <c r="O220" s="117" t="s">
        <v>838</v>
      </c>
      <c r="P220" s="117" t="s">
        <v>12</v>
      </c>
      <c r="Q220" s="116" t="s">
        <v>839</v>
      </c>
      <c r="R220" s="14" t="str">
        <f t="shared" si="30"/>
        <v>◄</v>
      </c>
      <c r="S220" s="13" t="str">
        <f t="shared" si="31"/>
        <v>◄</v>
      </c>
      <c r="T220" s="12"/>
      <c r="U220" s="12"/>
      <c r="V220" s="11" t="str">
        <f t="shared" si="32"/>
        <v/>
      </c>
      <c r="W220" s="307"/>
      <c r="X220" s="295" t="s">
        <v>2891</v>
      </c>
      <c r="Y220" s="297" t="s">
        <v>13</v>
      </c>
      <c r="Z220" s="296" t="s">
        <v>2895</v>
      </c>
      <c r="AA220" s="294" t="s">
        <v>13</v>
      </c>
    </row>
    <row r="221" spans="1:27" ht="16.2" thickBot="1" x14ac:dyDescent="0.35">
      <c r="A221" s="10">
        <v>11</v>
      </c>
      <c r="B221" s="9">
        <v>24</v>
      </c>
      <c r="C221" s="9" t="s">
        <v>9</v>
      </c>
      <c r="D221" s="9">
        <v>25</v>
      </c>
      <c r="E221" s="105">
        <v>2005</v>
      </c>
      <c r="F221" s="34" t="s">
        <v>758</v>
      </c>
      <c r="G221" s="33">
        <v>38444</v>
      </c>
      <c r="H221" s="32">
        <v>38446</v>
      </c>
      <c r="I221" s="21" t="s">
        <v>841</v>
      </c>
      <c r="J221" s="31" t="s">
        <v>790</v>
      </c>
      <c r="K221" s="31"/>
      <c r="L221" s="31"/>
      <c r="M221" s="31"/>
      <c r="N221" s="30"/>
      <c r="O221" s="117" t="s">
        <v>840</v>
      </c>
      <c r="P221" s="117" t="s">
        <v>83</v>
      </c>
      <c r="Q221" s="116" t="s">
        <v>83</v>
      </c>
      <c r="R221" s="14" t="str">
        <f t="shared" si="30"/>
        <v>◄</v>
      </c>
      <c r="S221" s="13" t="str">
        <f t="shared" si="31"/>
        <v>◄</v>
      </c>
      <c r="T221" s="12"/>
      <c r="U221" s="12"/>
      <c r="V221" s="11" t="str">
        <f t="shared" si="32"/>
        <v/>
      </c>
      <c r="W221" s="307"/>
      <c r="X221" s="295" t="s">
        <v>2891</v>
      </c>
      <c r="Y221" s="297" t="s">
        <v>13</v>
      </c>
      <c r="Z221" s="296" t="s">
        <v>2895</v>
      </c>
      <c r="AA221" s="294" t="s">
        <v>13</v>
      </c>
    </row>
    <row r="222" spans="1:27" ht="16.2" thickBot="1" x14ac:dyDescent="0.35">
      <c r="A222" s="10">
        <v>12</v>
      </c>
      <c r="B222" s="9">
        <v>26</v>
      </c>
      <c r="C222" s="9" t="s">
        <v>9</v>
      </c>
      <c r="D222" s="9">
        <v>27</v>
      </c>
      <c r="E222" s="105">
        <v>2005</v>
      </c>
      <c r="F222" s="34" t="s">
        <v>757</v>
      </c>
      <c r="G222" s="33">
        <v>38479</v>
      </c>
      <c r="H222" s="32">
        <v>38481</v>
      </c>
      <c r="I222" s="21" t="s">
        <v>842</v>
      </c>
      <c r="J222" s="31" t="s">
        <v>789</v>
      </c>
      <c r="K222" s="31"/>
      <c r="L222" s="31"/>
      <c r="M222" s="31"/>
      <c r="N222" s="30"/>
      <c r="O222" s="117" t="s">
        <v>843</v>
      </c>
      <c r="P222" s="117" t="s">
        <v>12</v>
      </c>
      <c r="Q222" s="116" t="s">
        <v>844</v>
      </c>
      <c r="R222" s="14" t="str">
        <f t="shared" si="30"/>
        <v>◄</v>
      </c>
      <c r="S222" s="13" t="str">
        <f t="shared" si="31"/>
        <v>◄</v>
      </c>
      <c r="T222" s="12"/>
      <c r="U222" s="12"/>
      <c r="V222" s="11" t="str">
        <f t="shared" si="32"/>
        <v/>
      </c>
      <c r="W222" s="307"/>
      <c r="X222" s="295" t="s">
        <v>2891</v>
      </c>
      <c r="Y222" s="297" t="s">
        <v>13</v>
      </c>
      <c r="Z222" s="296" t="s">
        <v>2895</v>
      </c>
      <c r="AA222" s="294" t="s">
        <v>13</v>
      </c>
    </row>
    <row r="223" spans="1:27" ht="16.2" thickBot="1" x14ac:dyDescent="0.35">
      <c r="A223" s="10">
        <v>13</v>
      </c>
      <c r="B223" s="9">
        <v>28</v>
      </c>
      <c r="C223" s="9" t="s">
        <v>9</v>
      </c>
      <c r="D223" s="9">
        <v>29</v>
      </c>
      <c r="E223" s="105">
        <v>2005</v>
      </c>
      <c r="F223" s="34" t="s">
        <v>756</v>
      </c>
      <c r="G223" s="33">
        <v>38479</v>
      </c>
      <c r="H223" s="32">
        <v>38481</v>
      </c>
      <c r="I223" s="21" t="s">
        <v>846</v>
      </c>
      <c r="J223" s="31" t="s">
        <v>739</v>
      </c>
      <c r="K223" s="31"/>
      <c r="L223" s="31"/>
      <c r="M223" s="31"/>
      <c r="N223" s="30"/>
      <c r="O223" s="117" t="s">
        <v>845</v>
      </c>
      <c r="P223" s="117" t="s">
        <v>83</v>
      </c>
      <c r="Q223" s="116" t="s">
        <v>83</v>
      </c>
      <c r="R223" s="14" t="str">
        <f t="shared" si="30"/>
        <v>◄</v>
      </c>
      <c r="S223" s="13" t="str">
        <f t="shared" si="31"/>
        <v>◄</v>
      </c>
      <c r="T223" s="12"/>
      <c r="U223" s="12"/>
      <c r="V223" s="11" t="str">
        <f t="shared" si="32"/>
        <v/>
      </c>
      <c r="W223" s="307"/>
      <c r="X223" s="295" t="s">
        <v>2891</v>
      </c>
      <c r="Y223" s="297" t="s">
        <v>13</v>
      </c>
      <c r="Z223" s="296" t="s">
        <v>2895</v>
      </c>
      <c r="AA223" s="294" t="s">
        <v>13</v>
      </c>
    </row>
    <row r="224" spans="1:27" ht="16.2" thickBot="1" x14ac:dyDescent="0.35">
      <c r="A224" s="10">
        <v>14</v>
      </c>
      <c r="B224" s="9">
        <v>30</v>
      </c>
      <c r="C224" s="9" t="s">
        <v>9</v>
      </c>
      <c r="D224" s="9">
        <v>31</v>
      </c>
      <c r="E224" s="105">
        <v>2005</v>
      </c>
      <c r="F224" s="34" t="s">
        <v>755</v>
      </c>
      <c r="G224" s="33">
        <v>38479</v>
      </c>
      <c r="H224" s="32">
        <v>38481</v>
      </c>
      <c r="I224" s="21" t="s">
        <v>847</v>
      </c>
      <c r="J224" s="31" t="s">
        <v>788</v>
      </c>
      <c r="K224" s="31"/>
      <c r="L224" s="31"/>
      <c r="M224" s="31"/>
      <c r="N224" s="30"/>
      <c r="O224" s="117" t="s">
        <v>848</v>
      </c>
      <c r="P224" s="117" t="s">
        <v>12</v>
      </c>
      <c r="Q224" s="116" t="s">
        <v>849</v>
      </c>
      <c r="R224" s="14" t="str">
        <f t="shared" si="30"/>
        <v>◄</v>
      </c>
      <c r="S224" s="13" t="str">
        <f t="shared" si="31"/>
        <v>◄</v>
      </c>
      <c r="T224" s="12"/>
      <c r="U224" s="12"/>
      <c r="V224" s="11" t="str">
        <f t="shared" si="32"/>
        <v/>
      </c>
      <c r="W224" s="307"/>
      <c r="X224" s="295" t="s">
        <v>2891</v>
      </c>
      <c r="Y224" s="297" t="s">
        <v>13</v>
      </c>
      <c r="Z224" s="296" t="s">
        <v>2895</v>
      </c>
      <c r="AA224" s="294" t="s">
        <v>13</v>
      </c>
    </row>
    <row r="225" spans="1:27" ht="16.2" thickBot="1" x14ac:dyDescent="0.35">
      <c r="A225" s="10" t="s">
        <v>471</v>
      </c>
      <c r="B225" s="9">
        <v>32</v>
      </c>
      <c r="C225" s="9" t="s">
        <v>9</v>
      </c>
      <c r="D225" s="9">
        <v>33</v>
      </c>
      <c r="E225" s="105">
        <v>2005</v>
      </c>
      <c r="F225" s="34" t="s">
        <v>754</v>
      </c>
      <c r="G225" s="33">
        <v>38479</v>
      </c>
      <c r="H225" s="32">
        <v>38481</v>
      </c>
      <c r="I225" s="21" t="s">
        <v>850</v>
      </c>
      <c r="J225" s="31" t="s">
        <v>787</v>
      </c>
      <c r="K225" s="31"/>
      <c r="L225" s="31"/>
      <c r="M225" s="31"/>
      <c r="N225" s="30"/>
      <c r="O225" s="117" t="s">
        <v>851</v>
      </c>
      <c r="P225" s="117" t="s">
        <v>12</v>
      </c>
      <c r="Q225" s="116" t="s">
        <v>852</v>
      </c>
      <c r="R225" s="14" t="str">
        <f t="shared" si="30"/>
        <v>◄</v>
      </c>
      <c r="S225" s="13" t="str">
        <f t="shared" si="31"/>
        <v>◄</v>
      </c>
      <c r="T225" s="12"/>
      <c r="U225" s="12"/>
      <c r="V225" s="11" t="str">
        <f t="shared" si="32"/>
        <v/>
      </c>
      <c r="W225" s="307"/>
      <c r="X225" s="295" t="s">
        <v>2891</v>
      </c>
      <c r="Y225" s="297" t="s">
        <v>13</v>
      </c>
      <c r="Z225" s="296" t="s">
        <v>2895</v>
      </c>
      <c r="AA225" s="294" t="s">
        <v>13</v>
      </c>
    </row>
    <row r="226" spans="1:27" ht="16.2" thickBot="1" x14ac:dyDescent="0.35">
      <c r="A226" s="10">
        <v>15</v>
      </c>
      <c r="B226" s="9">
        <f>D225+1</f>
        <v>34</v>
      </c>
      <c r="C226" s="310" t="s">
        <v>9</v>
      </c>
      <c r="D226" s="310">
        <f>B226</f>
        <v>34</v>
      </c>
      <c r="E226" s="105">
        <v>2005</v>
      </c>
      <c r="F226" s="34" t="s">
        <v>753</v>
      </c>
      <c r="G226" s="33">
        <v>38521</v>
      </c>
      <c r="H226" s="32">
        <v>38523</v>
      </c>
      <c r="I226" s="21" t="s">
        <v>853</v>
      </c>
      <c r="J226" s="82" t="s">
        <v>786</v>
      </c>
      <c r="K226" s="328" t="s">
        <v>151</v>
      </c>
      <c r="L226" s="329"/>
      <c r="M226" s="329"/>
      <c r="N226" s="330"/>
      <c r="O226" s="117" t="s">
        <v>854</v>
      </c>
      <c r="P226" s="117" t="s">
        <v>12</v>
      </c>
      <c r="Q226" s="116" t="s">
        <v>855</v>
      </c>
      <c r="R226" s="14" t="str">
        <f t="shared" si="30"/>
        <v/>
      </c>
      <c r="S226" s="328" t="s">
        <v>151</v>
      </c>
      <c r="T226" s="329"/>
      <c r="U226" s="329"/>
      <c r="V226" s="330"/>
      <c r="W226" s="308"/>
      <c r="X226" s="298"/>
      <c r="Y226" s="297" t="s">
        <v>2893</v>
      </c>
      <c r="Z226" s="296" t="s">
        <v>2895</v>
      </c>
      <c r="AA226" s="294" t="s">
        <v>13</v>
      </c>
    </row>
    <row r="227" spans="1:27" ht="18" customHeight="1" thickBot="1" x14ac:dyDescent="0.35">
      <c r="A227" s="10">
        <v>15</v>
      </c>
      <c r="B227" s="9">
        <f>D226+1</f>
        <v>35</v>
      </c>
      <c r="C227" s="8"/>
      <c r="D227" s="8"/>
      <c r="E227" s="105">
        <v>2005</v>
      </c>
      <c r="F227" s="34" t="s">
        <v>753</v>
      </c>
      <c r="G227" s="33">
        <v>38521</v>
      </c>
      <c r="H227" s="32">
        <v>38523</v>
      </c>
      <c r="I227" s="21" t="s">
        <v>856</v>
      </c>
      <c r="J227" s="82" t="s">
        <v>786</v>
      </c>
      <c r="K227" s="92" t="s">
        <v>22</v>
      </c>
      <c r="L227" s="134" t="s">
        <v>8</v>
      </c>
      <c r="M227" s="140" t="s">
        <v>149</v>
      </c>
      <c r="N227" s="53" t="s">
        <v>4</v>
      </c>
      <c r="O227" s="117" t="s">
        <v>854</v>
      </c>
      <c r="P227" s="117" t="s">
        <v>12</v>
      </c>
      <c r="Q227" s="116" t="s">
        <v>855</v>
      </c>
      <c r="R227" s="14" t="str">
        <f t="shared" si="30"/>
        <v>◄</v>
      </c>
      <c r="S227" s="13" t="str">
        <f t="shared" ref="S227:S240" si="33">IF(T227&gt;0,"","◄")</f>
        <v>◄</v>
      </c>
      <c r="T227" s="12"/>
      <c r="U227" s="12"/>
      <c r="V227" s="11" t="str">
        <f t="shared" ref="V227:V240" si="34">IF(U227&gt;0,"►","")</f>
        <v/>
      </c>
      <c r="W227" s="307"/>
      <c r="X227" s="295" t="s">
        <v>2891</v>
      </c>
      <c r="Y227" s="297" t="s">
        <v>13</v>
      </c>
      <c r="Z227" s="293"/>
      <c r="AA227" s="300"/>
    </row>
    <row r="228" spans="1:27" ht="18" customHeight="1" thickBot="1" x14ac:dyDescent="0.35">
      <c r="A228" s="10">
        <v>15</v>
      </c>
      <c r="B228" s="8"/>
      <c r="C228" s="8"/>
      <c r="D228" s="9">
        <f>B227</f>
        <v>35</v>
      </c>
      <c r="E228" s="105">
        <v>2005</v>
      </c>
      <c r="F228" s="34" t="s">
        <v>752</v>
      </c>
      <c r="G228" s="33">
        <v>38521</v>
      </c>
      <c r="H228" s="32">
        <v>38523</v>
      </c>
      <c r="I228" s="21" t="s">
        <v>857</v>
      </c>
      <c r="J228" s="82" t="s">
        <v>786</v>
      </c>
      <c r="K228" s="92" t="s">
        <v>21</v>
      </c>
      <c r="L228" s="91" t="s">
        <v>7</v>
      </c>
      <c r="M228" s="140" t="s">
        <v>149</v>
      </c>
      <c r="N228" s="53" t="s">
        <v>0</v>
      </c>
      <c r="O228" s="117" t="s">
        <v>854</v>
      </c>
      <c r="P228" s="117" t="s">
        <v>12</v>
      </c>
      <c r="Q228" s="116" t="s">
        <v>855</v>
      </c>
      <c r="R228" s="14" t="str">
        <f t="shared" si="30"/>
        <v>◄</v>
      </c>
      <c r="S228" s="13" t="str">
        <f t="shared" si="33"/>
        <v>◄</v>
      </c>
      <c r="T228" s="12"/>
      <c r="U228" s="12"/>
      <c r="V228" s="11" t="str">
        <f t="shared" si="34"/>
        <v/>
      </c>
      <c r="W228" s="307"/>
      <c r="X228" s="298"/>
      <c r="Y228" s="300"/>
      <c r="Z228" s="295" t="s">
        <v>2891</v>
      </c>
      <c r="AA228" s="297" t="s">
        <v>13</v>
      </c>
    </row>
    <row r="229" spans="1:27" ht="18" customHeight="1" thickBot="1" x14ac:dyDescent="0.35">
      <c r="A229" s="10">
        <v>15</v>
      </c>
      <c r="B229" s="9">
        <f>D228+1</f>
        <v>36</v>
      </c>
      <c r="C229" s="8"/>
      <c r="D229" s="8"/>
      <c r="E229" s="105">
        <v>2005</v>
      </c>
      <c r="F229" s="34" t="s">
        <v>752</v>
      </c>
      <c r="G229" s="33">
        <v>38521</v>
      </c>
      <c r="H229" s="32">
        <v>38523</v>
      </c>
      <c r="I229" s="21" t="s">
        <v>858</v>
      </c>
      <c r="J229" s="82" t="s">
        <v>786</v>
      </c>
      <c r="K229" s="92" t="s">
        <v>20</v>
      </c>
      <c r="L229" s="91" t="s">
        <v>5</v>
      </c>
      <c r="M229" s="140" t="s">
        <v>149</v>
      </c>
      <c r="N229" s="53" t="s">
        <v>4</v>
      </c>
      <c r="O229" s="117" t="s">
        <v>854</v>
      </c>
      <c r="P229" s="117" t="s">
        <v>12</v>
      </c>
      <c r="Q229" s="116" t="s">
        <v>855</v>
      </c>
      <c r="R229" s="14" t="str">
        <f t="shared" si="30"/>
        <v>◄</v>
      </c>
      <c r="S229" s="13" t="str">
        <f t="shared" si="33"/>
        <v>◄</v>
      </c>
      <c r="T229" s="12"/>
      <c r="U229" s="12"/>
      <c r="V229" s="11" t="str">
        <f t="shared" si="34"/>
        <v/>
      </c>
      <c r="W229" s="307"/>
      <c r="X229" s="295" t="s">
        <v>2891</v>
      </c>
      <c r="Y229" s="297" t="s">
        <v>13</v>
      </c>
      <c r="Z229" s="293"/>
      <c r="AA229" s="300"/>
    </row>
    <row r="230" spans="1:27" ht="18" customHeight="1" thickBot="1" x14ac:dyDescent="0.35">
      <c r="A230" s="10">
        <v>15</v>
      </c>
      <c r="B230" s="8"/>
      <c r="C230" s="8"/>
      <c r="D230" s="9">
        <f>B229</f>
        <v>36</v>
      </c>
      <c r="E230" s="105">
        <v>2005</v>
      </c>
      <c r="F230" s="34" t="s">
        <v>752</v>
      </c>
      <c r="G230" s="33">
        <v>38521</v>
      </c>
      <c r="H230" s="32">
        <v>38523</v>
      </c>
      <c r="I230" s="21" t="s">
        <v>859</v>
      </c>
      <c r="J230" s="82" t="s">
        <v>786</v>
      </c>
      <c r="K230" s="87" t="s">
        <v>19</v>
      </c>
      <c r="L230" s="86" t="s">
        <v>3</v>
      </c>
      <c r="M230" s="140" t="s">
        <v>149</v>
      </c>
      <c r="N230" s="53" t="s">
        <v>0</v>
      </c>
      <c r="O230" s="117" t="s">
        <v>854</v>
      </c>
      <c r="P230" s="117" t="s">
        <v>12</v>
      </c>
      <c r="Q230" s="116" t="s">
        <v>855</v>
      </c>
      <c r="R230" s="14" t="str">
        <f t="shared" si="30"/>
        <v>◄</v>
      </c>
      <c r="S230" s="13" t="str">
        <f t="shared" si="33"/>
        <v>◄</v>
      </c>
      <c r="T230" s="12"/>
      <c r="U230" s="12"/>
      <c r="V230" s="11" t="str">
        <f t="shared" si="34"/>
        <v/>
      </c>
      <c r="W230" s="307"/>
      <c r="X230" s="298"/>
      <c r="Y230" s="300"/>
      <c r="Z230" s="295" t="s">
        <v>2891</v>
      </c>
      <c r="AA230" s="297" t="s">
        <v>13</v>
      </c>
    </row>
    <row r="231" spans="1:27" ht="18" customHeight="1" thickBot="1" x14ac:dyDescent="0.35">
      <c r="A231" s="10">
        <v>15</v>
      </c>
      <c r="B231" s="9">
        <f>D230+1</f>
        <v>37</v>
      </c>
      <c r="C231" s="8"/>
      <c r="D231" s="8"/>
      <c r="E231" s="105">
        <v>2005</v>
      </c>
      <c r="F231" s="34" t="s">
        <v>752</v>
      </c>
      <c r="G231" s="33">
        <v>38521</v>
      </c>
      <c r="H231" s="32">
        <v>38523</v>
      </c>
      <c r="I231" s="21" t="s">
        <v>860</v>
      </c>
      <c r="J231" s="82" t="s">
        <v>786</v>
      </c>
      <c r="K231" s="87" t="s">
        <v>738</v>
      </c>
      <c r="L231" s="134" t="s">
        <v>241</v>
      </c>
      <c r="M231" s="140" t="s">
        <v>149</v>
      </c>
      <c r="N231" s="53" t="s">
        <v>4</v>
      </c>
      <c r="O231" s="117" t="s">
        <v>854</v>
      </c>
      <c r="P231" s="117" t="s">
        <v>12</v>
      </c>
      <c r="Q231" s="116" t="s">
        <v>855</v>
      </c>
      <c r="R231" s="14" t="str">
        <f t="shared" si="30"/>
        <v>◄</v>
      </c>
      <c r="S231" s="13" t="str">
        <f t="shared" si="33"/>
        <v>◄</v>
      </c>
      <c r="T231" s="12"/>
      <c r="U231" s="12"/>
      <c r="V231" s="11" t="str">
        <f t="shared" si="34"/>
        <v/>
      </c>
      <c r="W231" s="307"/>
      <c r="X231" s="295" t="s">
        <v>2891</v>
      </c>
      <c r="Y231" s="297" t="s">
        <v>13</v>
      </c>
      <c r="Z231" s="293"/>
      <c r="AA231" s="300"/>
    </row>
    <row r="232" spans="1:27" ht="18" customHeight="1" thickBot="1" x14ac:dyDescent="0.35">
      <c r="A232" s="10">
        <v>15</v>
      </c>
      <c r="B232" s="8"/>
      <c r="C232" s="8"/>
      <c r="D232" s="9">
        <f>B231</f>
        <v>37</v>
      </c>
      <c r="E232" s="105">
        <v>2005</v>
      </c>
      <c r="F232" s="34" t="s">
        <v>752</v>
      </c>
      <c r="G232" s="33">
        <v>38521</v>
      </c>
      <c r="H232" s="32">
        <v>38523</v>
      </c>
      <c r="I232" s="21" t="s">
        <v>861</v>
      </c>
      <c r="J232" s="82" t="s">
        <v>786</v>
      </c>
      <c r="K232" s="92" t="s">
        <v>737</v>
      </c>
      <c r="L232" s="134" t="s">
        <v>240</v>
      </c>
      <c r="M232" s="140" t="s">
        <v>149</v>
      </c>
      <c r="N232" s="53" t="s">
        <v>0</v>
      </c>
      <c r="O232" s="117" t="s">
        <v>854</v>
      </c>
      <c r="P232" s="117" t="s">
        <v>12</v>
      </c>
      <c r="Q232" s="116" t="s">
        <v>855</v>
      </c>
      <c r="R232" s="14" t="str">
        <f t="shared" si="30"/>
        <v>◄</v>
      </c>
      <c r="S232" s="13" t="str">
        <f t="shared" si="33"/>
        <v>◄</v>
      </c>
      <c r="T232" s="12"/>
      <c r="U232" s="12"/>
      <c r="V232" s="11" t="str">
        <f t="shared" si="34"/>
        <v/>
      </c>
      <c r="W232" s="307"/>
      <c r="X232" s="298"/>
      <c r="Y232" s="300"/>
      <c r="Z232" s="295" t="s">
        <v>2891</v>
      </c>
      <c r="AA232" s="297" t="s">
        <v>13</v>
      </c>
    </row>
    <row r="233" spans="1:27" ht="16.2" thickBot="1" x14ac:dyDescent="0.35">
      <c r="A233" s="10">
        <v>16</v>
      </c>
      <c r="B233" s="9">
        <v>38</v>
      </c>
      <c r="C233" s="9" t="s">
        <v>9</v>
      </c>
      <c r="D233" s="9">
        <v>39</v>
      </c>
      <c r="E233" s="105">
        <v>2005</v>
      </c>
      <c r="F233" s="34" t="s">
        <v>752</v>
      </c>
      <c r="G233" s="33">
        <v>38521</v>
      </c>
      <c r="H233" s="32">
        <v>38523</v>
      </c>
      <c r="I233" s="21" t="s">
        <v>862</v>
      </c>
      <c r="J233" s="1" t="s">
        <v>785</v>
      </c>
      <c r="K233" s="39"/>
      <c r="L233" s="39"/>
      <c r="M233" s="39"/>
      <c r="N233" s="38"/>
      <c r="O233" s="117" t="s">
        <v>863</v>
      </c>
      <c r="P233" s="117" t="s">
        <v>12</v>
      </c>
      <c r="Q233" s="116" t="s">
        <v>864</v>
      </c>
      <c r="R233" s="14" t="str">
        <f t="shared" si="30"/>
        <v>◄</v>
      </c>
      <c r="S233" s="13" t="str">
        <f t="shared" si="33"/>
        <v>◄</v>
      </c>
      <c r="T233" s="12"/>
      <c r="U233" s="12"/>
      <c r="V233" s="11" t="str">
        <f t="shared" si="34"/>
        <v/>
      </c>
      <c r="W233" s="307"/>
      <c r="X233" s="295" t="s">
        <v>2891</v>
      </c>
      <c r="Y233" s="297" t="s">
        <v>13</v>
      </c>
      <c r="Z233" s="296" t="s">
        <v>2895</v>
      </c>
      <c r="AA233" s="294" t="s">
        <v>13</v>
      </c>
    </row>
    <row r="234" spans="1:27" ht="16.2" thickBot="1" x14ac:dyDescent="0.35">
      <c r="A234" s="10" t="s">
        <v>736</v>
      </c>
      <c r="B234" s="9">
        <v>40</v>
      </c>
      <c r="C234" s="9" t="s">
        <v>9</v>
      </c>
      <c r="D234" s="9">
        <v>41</v>
      </c>
      <c r="E234" s="105">
        <v>2005</v>
      </c>
      <c r="F234" s="34" t="s">
        <v>751</v>
      </c>
      <c r="G234" s="33">
        <v>38521</v>
      </c>
      <c r="H234" s="32">
        <v>38523</v>
      </c>
      <c r="I234" s="21" t="s">
        <v>866</v>
      </c>
      <c r="J234" s="1" t="s">
        <v>784</v>
      </c>
      <c r="K234" s="31"/>
      <c r="L234" s="31"/>
      <c r="M234" s="31"/>
      <c r="N234" s="30"/>
      <c r="O234" s="117" t="s">
        <v>865</v>
      </c>
      <c r="P234" s="117" t="s">
        <v>83</v>
      </c>
      <c r="Q234" s="116" t="s">
        <v>83</v>
      </c>
      <c r="R234" s="14" t="str">
        <f t="shared" si="30"/>
        <v>◄</v>
      </c>
      <c r="S234" s="13" t="str">
        <f t="shared" si="33"/>
        <v>◄</v>
      </c>
      <c r="T234" s="12"/>
      <c r="U234" s="12"/>
      <c r="V234" s="11" t="str">
        <f t="shared" si="34"/>
        <v/>
      </c>
      <c r="W234" s="307"/>
      <c r="X234" s="295" t="s">
        <v>2891</v>
      </c>
      <c r="Y234" s="297" t="s">
        <v>13</v>
      </c>
      <c r="Z234" s="296" t="s">
        <v>2895</v>
      </c>
      <c r="AA234" s="294" t="s">
        <v>13</v>
      </c>
    </row>
    <row r="235" spans="1:27" ht="16.2" thickBot="1" x14ac:dyDescent="0.35">
      <c r="A235" s="10">
        <v>17</v>
      </c>
      <c r="B235" s="9">
        <f>D234+1</f>
        <v>42</v>
      </c>
      <c r="C235" s="9" t="s">
        <v>9</v>
      </c>
      <c r="D235" s="9">
        <f>B235</f>
        <v>42</v>
      </c>
      <c r="E235" s="105">
        <v>2005</v>
      </c>
      <c r="F235" s="34" t="s">
        <v>750</v>
      </c>
      <c r="G235" s="33">
        <v>38558</v>
      </c>
      <c r="H235" s="32">
        <v>38560</v>
      </c>
      <c r="I235" s="21" t="s">
        <v>867</v>
      </c>
      <c r="J235" s="1" t="s">
        <v>783</v>
      </c>
      <c r="K235" s="31"/>
      <c r="L235" s="31"/>
      <c r="M235" s="31"/>
      <c r="N235" s="30"/>
      <c r="O235" s="117" t="s">
        <v>868</v>
      </c>
      <c r="P235" s="117" t="s">
        <v>12</v>
      </c>
      <c r="Q235" s="116" t="s">
        <v>869</v>
      </c>
      <c r="R235" s="14" t="str">
        <f t="shared" si="30"/>
        <v>◄</v>
      </c>
      <c r="S235" s="13" t="str">
        <f t="shared" si="33"/>
        <v>◄</v>
      </c>
      <c r="T235" s="12"/>
      <c r="U235" s="12"/>
      <c r="V235" s="11" t="str">
        <f t="shared" si="34"/>
        <v/>
      </c>
      <c r="W235" s="307"/>
      <c r="X235" s="295" t="s">
        <v>2891</v>
      </c>
      <c r="Y235" s="297" t="s">
        <v>13</v>
      </c>
      <c r="Z235" s="296" t="s">
        <v>2895</v>
      </c>
      <c r="AA235" s="294" t="s">
        <v>13</v>
      </c>
    </row>
    <row r="236" spans="1:27" ht="16.2" thickBot="1" x14ac:dyDescent="0.35">
      <c r="A236" s="10">
        <v>18</v>
      </c>
      <c r="B236" s="9">
        <v>43</v>
      </c>
      <c r="C236" s="9" t="s">
        <v>9</v>
      </c>
      <c r="D236" s="9">
        <v>44</v>
      </c>
      <c r="E236" s="105">
        <v>2005</v>
      </c>
      <c r="F236" s="34" t="s">
        <v>749</v>
      </c>
      <c r="G236" s="33">
        <v>38605</v>
      </c>
      <c r="H236" s="32">
        <v>38607</v>
      </c>
      <c r="I236" s="21" t="s">
        <v>871</v>
      </c>
      <c r="J236" s="1" t="s">
        <v>782</v>
      </c>
      <c r="K236" s="31"/>
      <c r="L236" s="31"/>
      <c r="M236" s="31"/>
      <c r="N236" s="30"/>
      <c r="O236" s="117" t="s">
        <v>870</v>
      </c>
      <c r="P236" s="117" t="s">
        <v>83</v>
      </c>
      <c r="Q236" s="116" t="s">
        <v>83</v>
      </c>
      <c r="R236" s="14" t="str">
        <f t="shared" si="30"/>
        <v>◄</v>
      </c>
      <c r="S236" s="13" t="str">
        <f t="shared" si="33"/>
        <v>◄</v>
      </c>
      <c r="T236" s="12"/>
      <c r="U236" s="12"/>
      <c r="V236" s="11" t="str">
        <f t="shared" si="34"/>
        <v/>
      </c>
      <c r="W236" s="307"/>
      <c r="X236" s="295" t="s">
        <v>2891</v>
      </c>
      <c r="Y236" s="297" t="s">
        <v>13</v>
      </c>
      <c r="Z236" s="296" t="s">
        <v>2895</v>
      </c>
      <c r="AA236" s="294" t="s">
        <v>13</v>
      </c>
    </row>
    <row r="237" spans="1:27" ht="16.2" thickBot="1" x14ac:dyDescent="0.35">
      <c r="A237" s="10">
        <v>19</v>
      </c>
      <c r="B237" s="9">
        <v>45</v>
      </c>
      <c r="C237" s="9" t="s">
        <v>9</v>
      </c>
      <c r="D237" s="9">
        <v>46</v>
      </c>
      <c r="E237" s="105">
        <v>2005</v>
      </c>
      <c r="F237" s="34" t="s">
        <v>748</v>
      </c>
      <c r="G237" s="33">
        <v>38605</v>
      </c>
      <c r="H237" s="32">
        <v>38607</v>
      </c>
      <c r="I237" s="21" t="s">
        <v>872</v>
      </c>
      <c r="J237" s="1" t="s">
        <v>781</v>
      </c>
      <c r="K237" s="31"/>
      <c r="L237" s="31"/>
      <c r="M237" s="31"/>
      <c r="N237" s="30"/>
      <c r="O237" s="117" t="s">
        <v>873</v>
      </c>
      <c r="P237" s="117" t="s">
        <v>12</v>
      </c>
      <c r="Q237" s="116" t="s">
        <v>874</v>
      </c>
      <c r="R237" s="14" t="str">
        <f t="shared" si="30"/>
        <v>◄</v>
      </c>
      <c r="S237" s="13" t="str">
        <f t="shared" si="33"/>
        <v>◄</v>
      </c>
      <c r="T237" s="12"/>
      <c r="U237" s="12"/>
      <c r="V237" s="11" t="str">
        <f t="shared" si="34"/>
        <v/>
      </c>
      <c r="W237" s="307"/>
      <c r="X237" s="295" t="s">
        <v>2891</v>
      </c>
      <c r="Y237" s="297" t="s">
        <v>13</v>
      </c>
      <c r="Z237" s="296" t="s">
        <v>2895</v>
      </c>
      <c r="AA237" s="294" t="s">
        <v>13</v>
      </c>
    </row>
    <row r="238" spans="1:27" ht="16.2" thickBot="1" x14ac:dyDescent="0.35">
      <c r="A238" s="10" t="s">
        <v>735</v>
      </c>
      <c r="B238" s="9">
        <v>47</v>
      </c>
      <c r="C238" s="9" t="s">
        <v>9</v>
      </c>
      <c r="D238" s="9">
        <v>48</v>
      </c>
      <c r="E238" s="105">
        <v>2005</v>
      </c>
      <c r="F238" s="34" t="s">
        <v>747</v>
      </c>
      <c r="G238" s="33">
        <v>38605</v>
      </c>
      <c r="H238" s="32">
        <v>38607</v>
      </c>
      <c r="I238" s="21" t="s">
        <v>875</v>
      </c>
      <c r="J238" s="1" t="s">
        <v>780</v>
      </c>
      <c r="K238" s="31"/>
      <c r="L238" s="31"/>
      <c r="M238" s="31"/>
      <c r="N238" s="30"/>
      <c r="O238" s="117" t="s">
        <v>876</v>
      </c>
      <c r="P238" s="117" t="s">
        <v>12</v>
      </c>
      <c r="Q238" s="116" t="s">
        <v>877</v>
      </c>
      <c r="R238" s="14" t="str">
        <f t="shared" si="30"/>
        <v>◄</v>
      </c>
      <c r="S238" s="13" t="str">
        <f t="shared" si="33"/>
        <v>◄</v>
      </c>
      <c r="T238" s="12"/>
      <c r="U238" s="12"/>
      <c r="V238" s="11" t="str">
        <f t="shared" si="34"/>
        <v/>
      </c>
      <c r="W238" s="307"/>
      <c r="X238" s="295" t="s">
        <v>2891</v>
      </c>
      <c r="Y238" s="297" t="s">
        <v>13</v>
      </c>
      <c r="Z238" s="296" t="s">
        <v>2895</v>
      </c>
      <c r="AA238" s="294" t="s">
        <v>13</v>
      </c>
    </row>
    <row r="239" spans="1:27" ht="24.6" thickBot="1" x14ac:dyDescent="0.35">
      <c r="A239" s="10" t="s">
        <v>734</v>
      </c>
      <c r="B239" s="9">
        <f>D238+1</f>
        <v>49</v>
      </c>
      <c r="C239" s="9" t="s">
        <v>9</v>
      </c>
      <c r="D239" s="9">
        <f>B239</f>
        <v>49</v>
      </c>
      <c r="E239" s="105">
        <v>2005</v>
      </c>
      <c r="F239" s="139" t="s">
        <v>779</v>
      </c>
      <c r="G239" s="33">
        <v>38619</v>
      </c>
      <c r="H239" s="32">
        <v>38621</v>
      </c>
      <c r="I239" s="21" t="s">
        <v>878</v>
      </c>
      <c r="J239" s="1" t="s">
        <v>778</v>
      </c>
      <c r="K239" s="31"/>
      <c r="L239" s="31"/>
      <c r="M239" s="31"/>
      <c r="N239" s="30"/>
      <c r="O239" s="117" t="s">
        <v>879</v>
      </c>
      <c r="P239" s="117" t="s">
        <v>12</v>
      </c>
      <c r="Q239" s="116" t="s">
        <v>880</v>
      </c>
      <c r="R239" s="14" t="str">
        <f t="shared" si="30"/>
        <v>◄</v>
      </c>
      <c r="S239" s="13" t="str">
        <f t="shared" si="33"/>
        <v>◄</v>
      </c>
      <c r="T239" s="12"/>
      <c r="U239" s="12"/>
      <c r="V239" s="11" t="str">
        <f t="shared" si="34"/>
        <v/>
      </c>
      <c r="W239" s="307"/>
      <c r="X239" s="295" t="s">
        <v>2891</v>
      </c>
      <c r="Y239" s="297" t="s">
        <v>13</v>
      </c>
      <c r="Z239" s="296" t="s">
        <v>2895</v>
      </c>
      <c r="AA239" s="294" t="s">
        <v>13</v>
      </c>
    </row>
    <row r="240" spans="1:27" ht="16.2" thickBot="1" x14ac:dyDescent="0.35">
      <c r="A240" s="10">
        <v>20</v>
      </c>
      <c r="B240" s="9">
        <f>D239+1</f>
        <v>50</v>
      </c>
      <c r="C240" s="9" t="s">
        <v>9</v>
      </c>
      <c r="D240" s="9">
        <f>B240</f>
        <v>50</v>
      </c>
      <c r="E240" s="105">
        <v>2005</v>
      </c>
      <c r="F240" s="34" t="s">
        <v>746</v>
      </c>
      <c r="G240" s="33">
        <v>38633</v>
      </c>
      <c r="H240" s="32">
        <v>38635</v>
      </c>
      <c r="I240" s="21" t="s">
        <v>881</v>
      </c>
      <c r="J240" s="1" t="s">
        <v>777</v>
      </c>
      <c r="K240" s="42"/>
      <c r="L240" s="42"/>
      <c r="M240" s="42"/>
      <c r="N240" s="138"/>
      <c r="O240" s="117" t="s">
        <v>882</v>
      </c>
      <c r="P240" s="117" t="s">
        <v>12</v>
      </c>
      <c r="Q240" s="116" t="s">
        <v>883</v>
      </c>
      <c r="R240" s="14" t="str">
        <f t="shared" si="30"/>
        <v>◄</v>
      </c>
      <c r="S240" s="137" t="str">
        <f t="shared" si="33"/>
        <v>◄</v>
      </c>
      <c r="T240" s="136"/>
      <c r="U240" s="136"/>
      <c r="V240" s="135" t="str">
        <f t="shared" si="34"/>
        <v/>
      </c>
      <c r="W240" s="307"/>
      <c r="X240" s="295" t="s">
        <v>2891</v>
      </c>
      <c r="Y240" s="297" t="s">
        <v>13</v>
      </c>
      <c r="Z240" s="296" t="s">
        <v>2895</v>
      </c>
      <c r="AA240" s="294" t="s">
        <v>13</v>
      </c>
    </row>
    <row r="241" spans="1:27" ht="16.2" thickBot="1" x14ac:dyDescent="0.35">
      <c r="A241" s="10">
        <v>21</v>
      </c>
      <c r="B241" s="9">
        <f>B240+1</f>
        <v>51</v>
      </c>
      <c r="C241" s="310" t="s">
        <v>9</v>
      </c>
      <c r="D241" s="310">
        <f>B241</f>
        <v>51</v>
      </c>
      <c r="E241" s="105">
        <v>2005</v>
      </c>
      <c r="F241" s="34" t="s">
        <v>745</v>
      </c>
      <c r="G241" s="33">
        <v>38633</v>
      </c>
      <c r="H241" s="32">
        <v>38635</v>
      </c>
      <c r="I241" s="21" t="s">
        <v>884</v>
      </c>
      <c r="J241" s="1" t="s">
        <v>776</v>
      </c>
      <c r="K241" s="328" t="s">
        <v>151</v>
      </c>
      <c r="L241" s="329"/>
      <c r="M241" s="329"/>
      <c r="N241" s="330"/>
      <c r="O241" s="117" t="s">
        <v>885</v>
      </c>
      <c r="P241" s="117" t="s">
        <v>12</v>
      </c>
      <c r="Q241" s="116" t="s">
        <v>886</v>
      </c>
      <c r="R241" s="14" t="str">
        <f t="shared" si="30"/>
        <v/>
      </c>
      <c r="S241" s="328" t="s">
        <v>151</v>
      </c>
      <c r="T241" s="329"/>
      <c r="U241" s="329"/>
      <c r="V241" s="330"/>
      <c r="W241" s="308"/>
      <c r="X241" s="298"/>
      <c r="Y241" s="297" t="s">
        <v>2893</v>
      </c>
      <c r="Z241" s="296" t="s">
        <v>2895</v>
      </c>
      <c r="AA241" s="294" t="s">
        <v>13</v>
      </c>
    </row>
    <row r="242" spans="1:27" ht="18" customHeight="1" thickBot="1" x14ac:dyDescent="0.35">
      <c r="A242" s="10">
        <v>21</v>
      </c>
      <c r="B242" s="9">
        <f>D241+1</f>
        <v>52</v>
      </c>
      <c r="C242" s="8"/>
      <c r="D242" s="8"/>
      <c r="E242" s="105">
        <v>2005</v>
      </c>
      <c r="F242" s="34" t="s">
        <v>745</v>
      </c>
      <c r="G242" s="33">
        <v>38633</v>
      </c>
      <c r="H242" s="32">
        <v>38635</v>
      </c>
      <c r="I242" s="21" t="s">
        <v>887</v>
      </c>
      <c r="J242" s="1" t="s">
        <v>775</v>
      </c>
      <c r="K242" s="92" t="s">
        <v>22</v>
      </c>
      <c r="L242" s="134" t="s">
        <v>8</v>
      </c>
      <c r="M242" s="140" t="s">
        <v>149</v>
      </c>
      <c r="N242" s="133"/>
      <c r="O242" s="117" t="s">
        <v>885</v>
      </c>
      <c r="P242" s="117" t="s">
        <v>12</v>
      </c>
      <c r="Q242" s="116" t="s">
        <v>886</v>
      </c>
      <c r="R242" s="14" t="str">
        <f t="shared" si="30"/>
        <v>◄</v>
      </c>
      <c r="S242" s="13" t="str">
        <f t="shared" ref="S242:S249" si="35">IF(T242&gt;0,"","◄")</f>
        <v>◄</v>
      </c>
      <c r="T242" s="12"/>
      <c r="U242" s="12"/>
      <c r="V242" s="11" t="str">
        <f t="shared" ref="V242:V249" si="36">IF(U242&gt;0,"►","")</f>
        <v/>
      </c>
      <c r="W242" s="307"/>
      <c r="X242" s="295" t="s">
        <v>2891</v>
      </c>
      <c r="Y242" s="297" t="s">
        <v>13</v>
      </c>
      <c r="Z242" s="293"/>
      <c r="AA242" s="300"/>
    </row>
    <row r="243" spans="1:27" ht="18" customHeight="1" thickBot="1" x14ac:dyDescent="0.35">
      <c r="A243" s="10">
        <v>21</v>
      </c>
      <c r="B243" s="8"/>
      <c r="C243" s="8"/>
      <c r="D243" s="9">
        <f>B242</f>
        <v>52</v>
      </c>
      <c r="E243" s="105">
        <v>2005</v>
      </c>
      <c r="F243" s="34" t="s">
        <v>745</v>
      </c>
      <c r="G243" s="33">
        <v>38633</v>
      </c>
      <c r="H243" s="32">
        <v>38635</v>
      </c>
      <c r="I243" s="21" t="s">
        <v>888</v>
      </c>
      <c r="J243" s="1" t="s">
        <v>774</v>
      </c>
      <c r="K243" s="92" t="s">
        <v>21</v>
      </c>
      <c r="L243" s="91" t="s">
        <v>7</v>
      </c>
      <c r="M243" s="140" t="s">
        <v>149</v>
      </c>
      <c r="N243" s="133"/>
      <c r="O243" s="117" t="s">
        <v>885</v>
      </c>
      <c r="P243" s="117" t="s">
        <v>12</v>
      </c>
      <c r="Q243" s="116" t="s">
        <v>886</v>
      </c>
      <c r="R243" s="14" t="str">
        <f t="shared" si="30"/>
        <v>◄</v>
      </c>
      <c r="S243" s="13" t="str">
        <f t="shared" si="35"/>
        <v>◄</v>
      </c>
      <c r="T243" s="12"/>
      <c r="U243" s="12"/>
      <c r="V243" s="11" t="str">
        <f t="shared" si="36"/>
        <v/>
      </c>
      <c r="W243" s="307"/>
      <c r="X243" s="298"/>
      <c r="Y243" s="300"/>
      <c r="Z243" s="295" t="s">
        <v>2891</v>
      </c>
      <c r="AA243" s="297" t="s">
        <v>13</v>
      </c>
    </row>
    <row r="244" spans="1:27" ht="18" customHeight="1" thickBot="1" x14ac:dyDescent="0.35">
      <c r="A244" s="10">
        <v>21</v>
      </c>
      <c r="B244" s="9">
        <f>D243+1</f>
        <v>53</v>
      </c>
      <c r="C244" s="8"/>
      <c r="D244" s="8"/>
      <c r="E244" s="105">
        <v>2005</v>
      </c>
      <c r="F244" s="34" t="s">
        <v>745</v>
      </c>
      <c r="G244" s="33">
        <v>38633</v>
      </c>
      <c r="H244" s="32">
        <v>38635</v>
      </c>
      <c r="I244" s="21" t="s">
        <v>889</v>
      </c>
      <c r="J244" s="1" t="s">
        <v>774</v>
      </c>
      <c r="K244" s="92" t="s">
        <v>20</v>
      </c>
      <c r="L244" s="91" t="s">
        <v>5</v>
      </c>
      <c r="M244" s="140" t="s">
        <v>149</v>
      </c>
      <c r="N244" s="133"/>
      <c r="O244" s="117" t="s">
        <v>885</v>
      </c>
      <c r="P244" s="117" t="s">
        <v>12</v>
      </c>
      <c r="Q244" s="116" t="s">
        <v>886</v>
      </c>
      <c r="R244" s="14" t="str">
        <f t="shared" si="30"/>
        <v>◄</v>
      </c>
      <c r="S244" s="13" t="str">
        <f t="shared" si="35"/>
        <v>◄</v>
      </c>
      <c r="T244" s="12"/>
      <c r="U244" s="12"/>
      <c r="V244" s="11" t="str">
        <f t="shared" si="36"/>
        <v/>
      </c>
      <c r="W244" s="307"/>
      <c r="X244" s="295" t="s">
        <v>2891</v>
      </c>
      <c r="Y244" s="297" t="s">
        <v>13</v>
      </c>
      <c r="Z244" s="293"/>
      <c r="AA244" s="300"/>
    </row>
    <row r="245" spans="1:27" ht="18" customHeight="1" thickBot="1" x14ac:dyDescent="0.35">
      <c r="A245" s="10">
        <v>21</v>
      </c>
      <c r="B245" s="8"/>
      <c r="C245" s="8"/>
      <c r="D245" s="9">
        <f>B244</f>
        <v>53</v>
      </c>
      <c r="E245" s="105">
        <v>2005</v>
      </c>
      <c r="F245" s="34" t="s">
        <v>745</v>
      </c>
      <c r="G245" s="33">
        <v>38633</v>
      </c>
      <c r="H245" s="32">
        <v>38635</v>
      </c>
      <c r="I245" s="21" t="s">
        <v>890</v>
      </c>
      <c r="J245" s="1" t="s">
        <v>774</v>
      </c>
      <c r="K245" s="92" t="s">
        <v>19</v>
      </c>
      <c r="L245" s="91" t="s">
        <v>3</v>
      </c>
      <c r="M245" s="140" t="s">
        <v>149</v>
      </c>
      <c r="N245" s="133"/>
      <c r="O245" s="117" t="s">
        <v>885</v>
      </c>
      <c r="P245" s="117" t="s">
        <v>12</v>
      </c>
      <c r="Q245" s="116" t="s">
        <v>886</v>
      </c>
      <c r="R245" s="14" t="str">
        <f t="shared" si="30"/>
        <v>◄</v>
      </c>
      <c r="S245" s="13" t="str">
        <f t="shared" si="35"/>
        <v>◄</v>
      </c>
      <c r="T245" s="12"/>
      <c r="U245" s="12"/>
      <c r="V245" s="11" t="str">
        <f t="shared" si="36"/>
        <v/>
      </c>
      <c r="W245" s="307"/>
      <c r="X245" s="298"/>
      <c r="Y245" s="300"/>
      <c r="Z245" s="295" t="s">
        <v>2891</v>
      </c>
      <c r="AA245" s="297" t="s">
        <v>13</v>
      </c>
    </row>
    <row r="246" spans="1:27" ht="16.2" thickBot="1" x14ac:dyDescent="0.35">
      <c r="A246" s="10">
        <v>22</v>
      </c>
      <c r="B246" s="9">
        <v>54</v>
      </c>
      <c r="C246" s="9" t="s">
        <v>9</v>
      </c>
      <c r="D246" s="9">
        <v>55</v>
      </c>
      <c r="E246" s="105">
        <v>2005</v>
      </c>
      <c r="F246" s="34" t="s">
        <v>744</v>
      </c>
      <c r="G246" s="33">
        <v>38654</v>
      </c>
      <c r="H246" s="32">
        <v>38656</v>
      </c>
      <c r="I246" s="21" t="s">
        <v>891</v>
      </c>
      <c r="J246" s="1" t="s">
        <v>773</v>
      </c>
      <c r="K246" s="96"/>
      <c r="L246" s="96"/>
      <c r="M246" s="96"/>
      <c r="N246" s="96"/>
      <c r="O246" s="117" t="s">
        <v>892</v>
      </c>
      <c r="P246" s="117" t="s">
        <v>12</v>
      </c>
      <c r="Q246" s="116" t="s">
        <v>893</v>
      </c>
      <c r="R246" s="14" t="str">
        <f t="shared" si="30"/>
        <v>◄</v>
      </c>
      <c r="S246" s="13" t="str">
        <f t="shared" si="35"/>
        <v>◄</v>
      </c>
      <c r="T246" s="12"/>
      <c r="U246" s="12"/>
      <c r="V246" s="11" t="str">
        <f t="shared" si="36"/>
        <v/>
      </c>
      <c r="W246" s="307"/>
      <c r="X246" s="295" t="s">
        <v>2891</v>
      </c>
      <c r="Y246" s="297" t="s">
        <v>13</v>
      </c>
      <c r="Z246" s="296" t="s">
        <v>2895</v>
      </c>
      <c r="AA246" s="294" t="s">
        <v>13</v>
      </c>
    </row>
    <row r="247" spans="1:27" ht="16.2" thickBot="1" x14ac:dyDescent="0.35">
      <c r="A247" s="10">
        <v>23</v>
      </c>
      <c r="B247" s="9">
        <v>56</v>
      </c>
      <c r="C247" s="9" t="s">
        <v>9</v>
      </c>
      <c r="D247" s="9">
        <v>57</v>
      </c>
      <c r="E247" s="105">
        <v>2005</v>
      </c>
      <c r="F247" s="34" t="s">
        <v>743</v>
      </c>
      <c r="G247" s="33">
        <v>38654</v>
      </c>
      <c r="H247" s="32">
        <v>38656</v>
      </c>
      <c r="I247" s="21" t="s">
        <v>894</v>
      </c>
      <c r="J247" s="1" t="s">
        <v>772</v>
      </c>
      <c r="K247" s="31"/>
      <c r="L247" s="31"/>
      <c r="M247" s="31"/>
      <c r="N247" s="30"/>
      <c r="O247" s="117" t="s">
        <v>895</v>
      </c>
      <c r="P247" s="117" t="s">
        <v>12</v>
      </c>
      <c r="Q247" s="116" t="s">
        <v>896</v>
      </c>
      <c r="R247" s="14" t="str">
        <f t="shared" si="30"/>
        <v>◄</v>
      </c>
      <c r="S247" s="13" t="str">
        <f t="shared" si="35"/>
        <v>◄</v>
      </c>
      <c r="T247" s="12"/>
      <c r="U247" s="12"/>
      <c r="V247" s="11" t="str">
        <f t="shared" si="36"/>
        <v/>
      </c>
      <c r="W247" s="307"/>
      <c r="X247" s="295" t="s">
        <v>2891</v>
      </c>
      <c r="Y247" s="297" t="s">
        <v>13</v>
      </c>
      <c r="Z247" s="296" t="s">
        <v>2895</v>
      </c>
      <c r="AA247" s="294" t="s">
        <v>13</v>
      </c>
    </row>
    <row r="248" spans="1:27" ht="16.2" thickBot="1" x14ac:dyDescent="0.35">
      <c r="A248" s="10">
        <v>24</v>
      </c>
      <c r="B248" s="9">
        <v>58</v>
      </c>
      <c r="C248" s="9" t="s">
        <v>9</v>
      </c>
      <c r="D248" s="9">
        <v>59</v>
      </c>
      <c r="E248" s="105">
        <v>2005</v>
      </c>
      <c r="F248" s="34" t="s">
        <v>742</v>
      </c>
      <c r="G248" s="33">
        <v>38654</v>
      </c>
      <c r="H248" s="32">
        <v>38656</v>
      </c>
      <c r="I248" s="21" t="s">
        <v>898</v>
      </c>
      <c r="J248" s="1" t="s">
        <v>771</v>
      </c>
      <c r="K248" s="31"/>
      <c r="L248" s="31"/>
      <c r="M248" s="31"/>
      <c r="N248" s="30"/>
      <c r="O248" s="117" t="s">
        <v>897</v>
      </c>
      <c r="P248" s="117" t="s">
        <v>83</v>
      </c>
      <c r="Q248" s="116" t="s">
        <v>83</v>
      </c>
      <c r="R248" s="14" t="str">
        <f t="shared" si="30"/>
        <v>◄</v>
      </c>
      <c r="S248" s="13" t="str">
        <f t="shared" si="35"/>
        <v>◄</v>
      </c>
      <c r="T248" s="12"/>
      <c r="U248" s="12"/>
      <c r="V248" s="11" t="str">
        <f t="shared" si="36"/>
        <v/>
      </c>
      <c r="W248" s="307"/>
      <c r="X248" s="295" t="s">
        <v>2891</v>
      </c>
      <c r="Y248" s="297" t="s">
        <v>13</v>
      </c>
      <c r="Z248" s="296" t="s">
        <v>2895</v>
      </c>
      <c r="AA248" s="294" t="s">
        <v>13</v>
      </c>
    </row>
    <row r="249" spans="1:27" ht="16.2" thickBot="1" x14ac:dyDescent="0.35">
      <c r="A249" s="27">
        <v>25</v>
      </c>
      <c r="B249" s="26">
        <v>60</v>
      </c>
      <c r="C249" s="26" t="s">
        <v>9</v>
      </c>
      <c r="D249" s="26">
        <v>61</v>
      </c>
      <c r="E249" s="103">
        <v>2005</v>
      </c>
      <c r="F249" s="24" t="s">
        <v>741</v>
      </c>
      <c r="G249" s="23">
        <v>38654</v>
      </c>
      <c r="H249" s="22">
        <v>38656</v>
      </c>
      <c r="I249" s="21" t="s">
        <v>900</v>
      </c>
      <c r="J249" s="20" t="s">
        <v>770</v>
      </c>
      <c r="K249" s="19"/>
      <c r="L249" s="19"/>
      <c r="M249" s="19"/>
      <c r="N249" s="19"/>
      <c r="O249" s="117" t="s">
        <v>899</v>
      </c>
      <c r="P249" s="117" t="s">
        <v>83</v>
      </c>
      <c r="Q249" s="116" t="s">
        <v>83</v>
      </c>
      <c r="R249" s="14" t="str">
        <f t="shared" si="30"/>
        <v>◄</v>
      </c>
      <c r="S249" s="13" t="str">
        <f t="shared" si="35"/>
        <v>◄</v>
      </c>
      <c r="T249" s="12"/>
      <c r="U249" s="12"/>
      <c r="V249" s="11" t="str">
        <f t="shared" si="36"/>
        <v/>
      </c>
      <c r="W249" s="307"/>
      <c r="X249" s="295" t="s">
        <v>2891</v>
      </c>
      <c r="Y249" s="297" t="s">
        <v>13</v>
      </c>
      <c r="Z249" s="296" t="s">
        <v>2895</v>
      </c>
      <c r="AA249" s="294" t="s">
        <v>13</v>
      </c>
    </row>
    <row r="250" spans="1:27" ht="19.2" thickTop="1" thickBot="1" x14ac:dyDescent="0.35">
      <c r="A250" s="281" t="s">
        <v>2871</v>
      </c>
      <c r="B250" s="81"/>
      <c r="C250" s="76"/>
      <c r="D250" s="76"/>
      <c r="E250" s="80"/>
      <c r="F250" s="76"/>
      <c r="G250" s="76"/>
      <c r="H250" s="76"/>
      <c r="I250" s="79"/>
      <c r="J250" s="77" t="s">
        <v>990</v>
      </c>
      <c r="K250" s="77"/>
      <c r="L250" s="77"/>
      <c r="M250" s="77"/>
      <c r="N250" s="75"/>
      <c r="O250" s="76"/>
      <c r="P250" s="363"/>
      <c r="Q250" s="363"/>
      <c r="R250" s="364"/>
      <c r="S250" s="365" t="s">
        <v>2956</v>
      </c>
      <c r="T250" s="366" t="s">
        <v>13</v>
      </c>
      <c r="U250" s="367" t="s">
        <v>2957</v>
      </c>
      <c r="V250" s="368" t="s">
        <v>13</v>
      </c>
      <c r="W250" s="304"/>
      <c r="X250" s="369" t="s">
        <v>2891</v>
      </c>
      <c r="Y250" s="370" t="s">
        <v>2958</v>
      </c>
      <c r="Z250" s="370"/>
      <c r="AA250" s="371"/>
    </row>
    <row r="251" spans="1:27" ht="15.6" customHeight="1" thickTop="1" thickBot="1" x14ac:dyDescent="0.35">
      <c r="A251" s="69"/>
      <c r="B251" s="68"/>
      <c r="C251" s="67"/>
      <c r="D251" s="67"/>
      <c r="E251" s="67"/>
      <c r="F251" s="60"/>
      <c r="G251" s="315" t="s">
        <v>48</v>
      </c>
      <c r="H251" s="316"/>
      <c r="I251" s="64" t="s">
        <v>288</v>
      </c>
      <c r="J251" s="63" t="s">
        <v>82</v>
      </c>
      <c r="K251" s="171"/>
      <c r="L251" s="171"/>
      <c r="M251" s="62" t="s">
        <v>81</v>
      </c>
      <c r="N251" s="61"/>
      <c r="O251" s="352" t="s">
        <v>80</v>
      </c>
      <c r="P251" s="353"/>
      <c r="Q251" s="354"/>
      <c r="R251" s="60"/>
      <c r="S251" s="322" t="s">
        <v>79</v>
      </c>
      <c r="T251" s="323"/>
      <c r="U251" s="324" t="s">
        <v>17</v>
      </c>
      <c r="V251" s="325"/>
      <c r="W251" s="305"/>
      <c r="X251" s="372" t="s">
        <v>2895</v>
      </c>
      <c r="Y251" s="373" t="s">
        <v>2959</v>
      </c>
      <c r="Z251" s="373"/>
      <c r="AA251" s="374"/>
    </row>
    <row r="252" spans="1:27" ht="18.600000000000001" customHeight="1" thickBot="1" x14ac:dyDescent="0.4">
      <c r="A252" s="95" t="s">
        <v>50</v>
      </c>
      <c r="B252" s="59" t="s">
        <v>16</v>
      </c>
      <c r="C252" s="59" t="s">
        <v>9</v>
      </c>
      <c r="D252" s="59" t="s">
        <v>16</v>
      </c>
      <c r="E252" s="58" t="s">
        <v>78</v>
      </c>
      <c r="F252" s="57" t="s">
        <v>77</v>
      </c>
      <c r="G252" s="54" t="s">
        <v>76</v>
      </c>
      <c r="H252" s="54" t="s">
        <v>75</v>
      </c>
      <c r="I252" s="56" t="s">
        <v>74</v>
      </c>
      <c r="J252" s="317" t="s">
        <v>49</v>
      </c>
      <c r="K252" s="318"/>
      <c r="L252" s="319"/>
      <c r="M252" s="92" t="s">
        <v>15</v>
      </c>
      <c r="N252" s="53" t="s">
        <v>14</v>
      </c>
      <c r="O252" s="324" t="s">
        <v>73</v>
      </c>
      <c r="P252" s="351"/>
      <c r="Q252" s="325"/>
      <c r="R252" s="52" t="s">
        <v>13</v>
      </c>
      <c r="S252" s="375" t="str">
        <f>CONCATENATE(COUNTIF(S253:S296,"◄"),"◄")</f>
        <v>39◄</v>
      </c>
      <c r="T252" s="376">
        <f>SUM(T253:T296)</f>
        <v>0</v>
      </c>
      <c r="U252" s="377">
        <f>COUNT(U253:U296)</f>
        <v>0</v>
      </c>
      <c r="V252" s="378" t="str">
        <f>CONCATENATE(COUNTIF(V253:V296,"►"),"►")</f>
        <v>0►</v>
      </c>
      <c r="W252" s="306"/>
      <c r="X252" s="379" t="s">
        <v>2892</v>
      </c>
      <c r="Y252" s="380" t="s">
        <v>2960</v>
      </c>
      <c r="Z252" s="380"/>
      <c r="AA252" s="381"/>
    </row>
    <row r="253" spans="1:27" ht="16.2" thickBot="1" x14ac:dyDescent="0.35">
      <c r="A253" s="170" t="s">
        <v>920</v>
      </c>
      <c r="B253" s="169">
        <v>1</v>
      </c>
      <c r="C253" s="169" t="s">
        <v>9</v>
      </c>
      <c r="D253" s="169">
        <v>2</v>
      </c>
      <c r="E253" s="168">
        <v>2006</v>
      </c>
      <c r="F253" s="167" t="s">
        <v>944</v>
      </c>
      <c r="G253" s="165">
        <v>38738</v>
      </c>
      <c r="H253" s="164">
        <v>38740</v>
      </c>
      <c r="I253" s="312" t="s">
        <v>992</v>
      </c>
      <c r="J253" s="166" t="s">
        <v>989</v>
      </c>
      <c r="K253" s="150"/>
      <c r="L253" s="150"/>
      <c r="M253" s="150"/>
      <c r="N253" s="149"/>
      <c r="O253" s="117" t="s">
        <v>991</v>
      </c>
      <c r="P253" s="117" t="s">
        <v>83</v>
      </c>
      <c r="Q253" s="116" t="s">
        <v>83</v>
      </c>
      <c r="R253" s="14" t="str">
        <f t="shared" ref="R253:R296" si="37">IF(AND(S253="◄",V253="►"),"◄?►",IF(S253="◄","◄",IF(V253="►","►","")))</f>
        <v>◄</v>
      </c>
      <c r="S253" s="13" t="str">
        <f t="shared" ref="S253:S262" si="38">IF(T253&gt;0,"","◄")</f>
        <v>◄</v>
      </c>
      <c r="T253" s="12"/>
      <c r="U253" s="12"/>
      <c r="V253" s="11" t="str">
        <f t="shared" ref="V253:V262" si="39">IF(U253&gt;0,"►","")</f>
        <v/>
      </c>
      <c r="W253" s="307"/>
      <c r="X253" s="295" t="s">
        <v>2891</v>
      </c>
      <c r="Y253" s="297" t="s">
        <v>13</v>
      </c>
      <c r="Z253" s="296" t="s">
        <v>2895</v>
      </c>
      <c r="AA253" s="294" t="s">
        <v>13</v>
      </c>
    </row>
    <row r="254" spans="1:27" ht="16.2" thickBot="1" x14ac:dyDescent="0.35">
      <c r="A254" s="10" t="s">
        <v>919</v>
      </c>
      <c r="B254" s="9">
        <f>D253+1</f>
        <v>3</v>
      </c>
      <c r="C254" s="9" t="s">
        <v>9</v>
      </c>
      <c r="D254" s="9">
        <f>B254+1</f>
        <v>4</v>
      </c>
      <c r="E254" s="154">
        <v>2006</v>
      </c>
      <c r="F254" s="153" t="s">
        <v>943</v>
      </c>
      <c r="G254" s="48">
        <v>38738</v>
      </c>
      <c r="H254" s="47">
        <v>38740</v>
      </c>
      <c r="I254" s="161" t="s">
        <v>993</v>
      </c>
      <c r="J254" s="163" t="s">
        <v>988</v>
      </c>
      <c r="K254" s="132"/>
      <c r="L254" s="132"/>
      <c r="M254" s="132"/>
      <c r="N254" s="131"/>
      <c r="O254" s="155" t="s">
        <v>994</v>
      </c>
      <c r="P254" s="117" t="s">
        <v>12</v>
      </c>
      <c r="Q254" s="116" t="s">
        <v>995</v>
      </c>
      <c r="R254" s="14" t="str">
        <f t="shared" si="37"/>
        <v>◄</v>
      </c>
      <c r="S254" s="13" t="str">
        <f t="shared" si="38"/>
        <v>◄</v>
      </c>
      <c r="T254" s="12"/>
      <c r="U254" s="12"/>
      <c r="V254" s="11" t="str">
        <f t="shared" si="39"/>
        <v/>
      </c>
      <c r="W254" s="307"/>
      <c r="X254" s="295" t="s">
        <v>2891</v>
      </c>
      <c r="Y254" s="297" t="s">
        <v>13</v>
      </c>
      <c r="Z254" s="296" t="s">
        <v>2895</v>
      </c>
      <c r="AA254" s="303" t="s">
        <v>2896</v>
      </c>
    </row>
    <row r="255" spans="1:27" ht="16.2" thickBot="1" x14ac:dyDescent="0.35">
      <c r="A255" s="10">
        <v>2</v>
      </c>
      <c r="B255" s="9">
        <f t="shared" ref="B255:B262" si="40">D254+1</f>
        <v>5</v>
      </c>
      <c r="C255" s="9" t="s">
        <v>9</v>
      </c>
      <c r="D255" s="9">
        <f t="shared" ref="D255:D262" si="41">B255+1</f>
        <v>6</v>
      </c>
      <c r="E255" s="154">
        <v>2006</v>
      </c>
      <c r="F255" s="153" t="s">
        <v>942</v>
      </c>
      <c r="G255" s="33">
        <v>38738</v>
      </c>
      <c r="H255" s="32">
        <v>38740</v>
      </c>
      <c r="I255" s="21" t="s">
        <v>996</v>
      </c>
      <c r="J255" s="162" t="s">
        <v>987</v>
      </c>
      <c r="K255" s="93"/>
      <c r="L255" s="93"/>
      <c r="M255" s="93"/>
      <c r="N255" s="130"/>
      <c r="O255" s="155" t="s">
        <v>997</v>
      </c>
      <c r="P255" s="117" t="s">
        <v>12</v>
      </c>
      <c r="Q255" s="116" t="s">
        <v>998</v>
      </c>
      <c r="R255" s="14" t="str">
        <f t="shared" si="37"/>
        <v>◄</v>
      </c>
      <c r="S255" s="13" t="str">
        <f t="shared" si="38"/>
        <v>◄</v>
      </c>
      <c r="T255" s="12"/>
      <c r="U255" s="12"/>
      <c r="V255" s="11" t="str">
        <f t="shared" si="39"/>
        <v/>
      </c>
      <c r="W255" s="307"/>
      <c r="X255" s="295" t="s">
        <v>2891</v>
      </c>
      <c r="Y255" s="297" t="s">
        <v>13</v>
      </c>
      <c r="Z255" s="296" t="s">
        <v>2895</v>
      </c>
      <c r="AA255" s="303" t="s">
        <v>2896</v>
      </c>
    </row>
    <row r="256" spans="1:27" ht="16.2" thickBot="1" x14ac:dyDescent="0.35">
      <c r="A256" s="10">
        <v>3</v>
      </c>
      <c r="B256" s="9">
        <f t="shared" si="40"/>
        <v>7</v>
      </c>
      <c r="C256" s="9" t="s">
        <v>9</v>
      </c>
      <c r="D256" s="9">
        <f t="shared" si="41"/>
        <v>8</v>
      </c>
      <c r="E256" s="154">
        <v>2006</v>
      </c>
      <c r="F256" s="153" t="s">
        <v>941</v>
      </c>
      <c r="G256" s="33">
        <v>38766</v>
      </c>
      <c r="H256" s="32">
        <v>38768</v>
      </c>
      <c r="I256" s="21" t="s">
        <v>999</v>
      </c>
      <c r="J256" s="162" t="s">
        <v>986</v>
      </c>
      <c r="K256" s="93"/>
      <c r="L256" s="93"/>
      <c r="M256" s="93"/>
      <c r="N256" s="130"/>
      <c r="O256" s="155" t="s">
        <v>1000</v>
      </c>
      <c r="P256" s="117" t="s">
        <v>12</v>
      </c>
      <c r="Q256" s="116" t="s">
        <v>1001</v>
      </c>
      <c r="R256" s="14" t="str">
        <f t="shared" si="37"/>
        <v>◄</v>
      </c>
      <c r="S256" s="13" t="str">
        <f t="shared" si="38"/>
        <v>◄</v>
      </c>
      <c r="T256" s="12"/>
      <c r="U256" s="12"/>
      <c r="V256" s="11" t="str">
        <f t="shared" si="39"/>
        <v/>
      </c>
      <c r="W256" s="307"/>
      <c r="X256" s="295" t="s">
        <v>2891</v>
      </c>
      <c r="Y256" s="297" t="s">
        <v>13</v>
      </c>
      <c r="Z256" s="296" t="s">
        <v>2895</v>
      </c>
      <c r="AA256" s="303" t="s">
        <v>2896</v>
      </c>
    </row>
    <row r="257" spans="1:27" ht="16.2" thickBot="1" x14ac:dyDescent="0.35">
      <c r="A257" s="10">
        <v>4</v>
      </c>
      <c r="B257" s="9">
        <f t="shared" si="40"/>
        <v>9</v>
      </c>
      <c r="C257" s="9" t="s">
        <v>9</v>
      </c>
      <c r="D257" s="9">
        <f t="shared" si="41"/>
        <v>10</v>
      </c>
      <c r="E257" s="154">
        <v>2006</v>
      </c>
      <c r="F257" s="153" t="s">
        <v>940</v>
      </c>
      <c r="G257" s="33">
        <v>38766</v>
      </c>
      <c r="H257" s="32">
        <v>38768</v>
      </c>
      <c r="I257" s="21" t="s">
        <v>1002</v>
      </c>
      <c r="J257" s="162" t="s">
        <v>985</v>
      </c>
      <c r="K257" s="93"/>
      <c r="L257" s="93"/>
      <c r="M257" s="93"/>
      <c r="N257" s="130"/>
      <c r="O257" s="155" t="s">
        <v>1003</v>
      </c>
      <c r="P257" s="117" t="s">
        <v>12</v>
      </c>
      <c r="Q257" s="116" t="s">
        <v>1004</v>
      </c>
      <c r="R257" s="14" t="str">
        <f t="shared" si="37"/>
        <v>◄</v>
      </c>
      <c r="S257" s="13" t="str">
        <f t="shared" si="38"/>
        <v>◄</v>
      </c>
      <c r="T257" s="12"/>
      <c r="U257" s="12"/>
      <c r="V257" s="11" t="str">
        <f t="shared" si="39"/>
        <v/>
      </c>
      <c r="W257" s="307"/>
      <c r="X257" s="295" t="s">
        <v>2891</v>
      </c>
      <c r="Y257" s="297" t="s">
        <v>13</v>
      </c>
      <c r="Z257" s="296" t="s">
        <v>2895</v>
      </c>
      <c r="AA257" s="303" t="s">
        <v>2896</v>
      </c>
    </row>
    <row r="258" spans="1:27" ht="16.2" thickBot="1" x14ac:dyDescent="0.35">
      <c r="A258" s="10">
        <v>5</v>
      </c>
      <c r="B258" s="9">
        <f t="shared" si="40"/>
        <v>11</v>
      </c>
      <c r="C258" s="9" t="s">
        <v>9</v>
      </c>
      <c r="D258" s="9">
        <f t="shared" si="41"/>
        <v>12</v>
      </c>
      <c r="E258" s="154">
        <v>2006</v>
      </c>
      <c r="F258" s="153" t="s">
        <v>939</v>
      </c>
      <c r="G258" s="48">
        <v>38766</v>
      </c>
      <c r="H258" s="47">
        <v>38768</v>
      </c>
      <c r="I258" s="161" t="s">
        <v>1006</v>
      </c>
      <c r="J258" s="132" t="s">
        <v>984</v>
      </c>
      <c r="K258" s="132"/>
      <c r="L258" s="132"/>
      <c r="M258" s="93"/>
      <c r="N258" s="130"/>
      <c r="O258" s="117" t="s">
        <v>1005</v>
      </c>
      <c r="P258" s="117" t="s">
        <v>83</v>
      </c>
      <c r="Q258" s="116" t="s">
        <v>83</v>
      </c>
      <c r="R258" s="14" t="str">
        <f t="shared" si="37"/>
        <v>◄</v>
      </c>
      <c r="S258" s="13" t="str">
        <f t="shared" si="38"/>
        <v>◄</v>
      </c>
      <c r="T258" s="12"/>
      <c r="U258" s="12"/>
      <c r="V258" s="11" t="str">
        <f t="shared" si="39"/>
        <v/>
      </c>
      <c r="W258" s="307"/>
      <c r="X258" s="295" t="s">
        <v>2891</v>
      </c>
      <c r="Y258" s="297" t="s">
        <v>13</v>
      </c>
      <c r="Z258" s="296" t="s">
        <v>2895</v>
      </c>
      <c r="AA258" s="294" t="s">
        <v>13</v>
      </c>
    </row>
    <row r="259" spans="1:27" ht="16.2" thickBot="1" x14ac:dyDescent="0.35">
      <c r="A259" s="10">
        <v>6</v>
      </c>
      <c r="B259" s="9">
        <f t="shared" si="40"/>
        <v>13</v>
      </c>
      <c r="C259" s="9" t="s">
        <v>9</v>
      </c>
      <c r="D259" s="9">
        <f t="shared" si="41"/>
        <v>14</v>
      </c>
      <c r="E259" s="154">
        <v>2006</v>
      </c>
      <c r="F259" s="153" t="s">
        <v>938</v>
      </c>
      <c r="G259" s="33">
        <v>38794</v>
      </c>
      <c r="H259" s="32">
        <v>38796</v>
      </c>
      <c r="I259" s="21" t="s">
        <v>1008</v>
      </c>
      <c r="J259" s="93" t="s">
        <v>983</v>
      </c>
      <c r="K259" s="93"/>
      <c r="L259" s="93"/>
      <c r="M259" s="93"/>
      <c r="N259" s="130"/>
      <c r="O259" s="117" t="s">
        <v>1007</v>
      </c>
      <c r="P259" s="117" t="s">
        <v>83</v>
      </c>
      <c r="Q259" s="116" t="s">
        <v>83</v>
      </c>
      <c r="R259" s="14" t="str">
        <f t="shared" si="37"/>
        <v>◄</v>
      </c>
      <c r="S259" s="13" t="str">
        <f t="shared" si="38"/>
        <v>◄</v>
      </c>
      <c r="T259" s="12"/>
      <c r="U259" s="12"/>
      <c r="V259" s="11" t="str">
        <f t="shared" si="39"/>
        <v/>
      </c>
      <c r="W259" s="307"/>
      <c r="X259" s="295" t="s">
        <v>2891</v>
      </c>
      <c r="Y259" s="297" t="s">
        <v>13</v>
      </c>
      <c r="Z259" s="296" t="s">
        <v>2895</v>
      </c>
      <c r="AA259" s="294" t="s">
        <v>13</v>
      </c>
    </row>
    <row r="260" spans="1:27" ht="16.2" thickBot="1" x14ac:dyDescent="0.35">
      <c r="A260" s="10">
        <v>7</v>
      </c>
      <c r="B260" s="9">
        <f t="shared" si="40"/>
        <v>15</v>
      </c>
      <c r="C260" s="9" t="s">
        <v>9</v>
      </c>
      <c r="D260" s="9">
        <f t="shared" si="41"/>
        <v>16</v>
      </c>
      <c r="E260" s="154">
        <v>2006</v>
      </c>
      <c r="F260" s="153" t="s">
        <v>937</v>
      </c>
      <c r="G260" s="33">
        <v>38794</v>
      </c>
      <c r="H260" s="32">
        <v>38796</v>
      </c>
      <c r="I260" s="21" t="s">
        <v>1010</v>
      </c>
      <c r="J260" s="93" t="s">
        <v>918</v>
      </c>
      <c r="K260" s="93"/>
      <c r="L260" s="93"/>
      <c r="M260" s="93"/>
      <c r="N260" s="130"/>
      <c r="O260" s="117" t="s">
        <v>1009</v>
      </c>
      <c r="P260" s="117" t="s">
        <v>83</v>
      </c>
      <c r="Q260" s="116" t="s">
        <v>83</v>
      </c>
      <c r="R260" s="14" t="str">
        <f t="shared" si="37"/>
        <v>◄</v>
      </c>
      <c r="S260" s="13" t="str">
        <f t="shared" si="38"/>
        <v>◄</v>
      </c>
      <c r="T260" s="12"/>
      <c r="U260" s="12"/>
      <c r="V260" s="11" t="str">
        <f t="shared" si="39"/>
        <v/>
      </c>
      <c r="W260" s="307"/>
      <c r="X260" s="295" t="s">
        <v>2891</v>
      </c>
      <c r="Y260" s="297" t="s">
        <v>13</v>
      </c>
      <c r="Z260" s="296" t="s">
        <v>2895</v>
      </c>
      <c r="AA260" s="294" t="s">
        <v>13</v>
      </c>
    </row>
    <row r="261" spans="1:27" ht="16.2" thickBot="1" x14ac:dyDescent="0.35">
      <c r="A261" s="10">
        <v>8</v>
      </c>
      <c r="B261" s="9">
        <f t="shared" si="40"/>
        <v>17</v>
      </c>
      <c r="C261" s="9" t="s">
        <v>9</v>
      </c>
      <c r="D261" s="9">
        <f>B261</f>
        <v>17</v>
      </c>
      <c r="E261" s="154">
        <v>2006</v>
      </c>
      <c r="F261" s="153" t="s">
        <v>936</v>
      </c>
      <c r="G261" s="33">
        <v>38829</v>
      </c>
      <c r="H261" s="32">
        <v>38831</v>
      </c>
      <c r="I261" s="21" t="s">
        <v>1011</v>
      </c>
      <c r="J261" s="93" t="s">
        <v>982</v>
      </c>
      <c r="K261" s="93"/>
      <c r="L261" s="93"/>
      <c r="M261" s="93"/>
      <c r="N261" s="130"/>
      <c r="O261" s="117" t="s">
        <v>1012</v>
      </c>
      <c r="P261" s="117" t="s">
        <v>12</v>
      </c>
      <c r="Q261" s="116" t="s">
        <v>1013</v>
      </c>
      <c r="R261" s="14" t="str">
        <f t="shared" si="37"/>
        <v>◄</v>
      </c>
      <c r="S261" s="13" t="str">
        <f t="shared" si="38"/>
        <v>◄</v>
      </c>
      <c r="T261" s="12"/>
      <c r="U261" s="12"/>
      <c r="V261" s="11" t="str">
        <f t="shared" si="39"/>
        <v/>
      </c>
      <c r="W261" s="307"/>
      <c r="X261" s="295" t="s">
        <v>2891</v>
      </c>
      <c r="Y261" s="297" t="s">
        <v>13</v>
      </c>
      <c r="Z261" s="296" t="s">
        <v>2895</v>
      </c>
      <c r="AA261" s="294" t="s">
        <v>13</v>
      </c>
    </row>
    <row r="262" spans="1:27" ht="16.2" thickBot="1" x14ac:dyDescent="0.35">
      <c r="A262" s="10">
        <v>9</v>
      </c>
      <c r="B262" s="9">
        <f t="shared" si="40"/>
        <v>18</v>
      </c>
      <c r="C262" s="9" t="s">
        <v>9</v>
      </c>
      <c r="D262" s="9">
        <f t="shared" si="41"/>
        <v>19</v>
      </c>
      <c r="E262" s="154">
        <v>2006</v>
      </c>
      <c r="F262" s="153" t="s">
        <v>935</v>
      </c>
      <c r="G262" s="33">
        <v>38829</v>
      </c>
      <c r="H262" s="32">
        <v>38831</v>
      </c>
      <c r="I262" s="21" t="s">
        <v>1015</v>
      </c>
      <c r="J262" s="93" t="s">
        <v>981</v>
      </c>
      <c r="K262" s="172"/>
      <c r="L262" s="172"/>
      <c r="M262" s="148"/>
      <c r="N262" s="152"/>
      <c r="O262" s="117" t="s">
        <v>1014</v>
      </c>
      <c r="P262" s="117" t="s">
        <v>83</v>
      </c>
      <c r="Q262" s="116" t="s">
        <v>83</v>
      </c>
      <c r="R262" s="14" t="str">
        <f t="shared" si="37"/>
        <v>◄</v>
      </c>
      <c r="S262" s="137" t="str">
        <f t="shared" si="38"/>
        <v>◄</v>
      </c>
      <c r="T262" s="136"/>
      <c r="U262" s="136"/>
      <c r="V262" s="135" t="str">
        <f t="shared" si="39"/>
        <v/>
      </c>
      <c r="W262" s="307"/>
      <c r="X262" s="295" t="s">
        <v>2891</v>
      </c>
      <c r="Y262" s="297" t="s">
        <v>13</v>
      </c>
      <c r="Z262" s="296" t="s">
        <v>2895</v>
      </c>
      <c r="AA262" s="294" t="s">
        <v>13</v>
      </c>
    </row>
    <row r="263" spans="1:27" ht="16.2" thickBot="1" x14ac:dyDescent="0.35">
      <c r="A263" s="10" t="s">
        <v>917</v>
      </c>
      <c r="B263" s="9">
        <f>D262+1</f>
        <v>20</v>
      </c>
      <c r="C263" s="8"/>
      <c r="D263" s="8"/>
      <c r="E263" s="154">
        <v>2006</v>
      </c>
      <c r="F263" s="153" t="s">
        <v>934</v>
      </c>
      <c r="G263" s="33">
        <v>38829</v>
      </c>
      <c r="H263" s="32">
        <v>38831</v>
      </c>
      <c r="I263" s="21" t="s">
        <v>1016</v>
      </c>
      <c r="J263" s="93" t="s">
        <v>980</v>
      </c>
      <c r="K263" s="88"/>
      <c r="L263" s="88"/>
      <c r="M263" s="320" t="s">
        <v>966</v>
      </c>
      <c r="N263" s="321"/>
      <c r="O263" s="117" t="s">
        <v>1017</v>
      </c>
      <c r="P263" s="117" t="s">
        <v>12</v>
      </c>
      <c r="Q263" s="116" t="s">
        <v>1018</v>
      </c>
      <c r="R263" s="14" t="str">
        <f t="shared" si="37"/>
        <v/>
      </c>
      <c r="S263" s="328" t="s">
        <v>2954</v>
      </c>
      <c r="T263" s="329"/>
      <c r="U263" s="329"/>
      <c r="V263" s="330"/>
      <c r="W263" s="308"/>
      <c r="X263" s="298"/>
      <c r="Y263" s="297" t="s">
        <v>2893</v>
      </c>
      <c r="Z263" s="293"/>
      <c r="AA263" s="300"/>
    </row>
    <row r="264" spans="1:27" ht="16.2" thickBot="1" x14ac:dyDescent="0.35">
      <c r="A264" s="10" t="s">
        <v>917</v>
      </c>
      <c r="B264" s="9">
        <f>B263+1</f>
        <v>21</v>
      </c>
      <c r="C264" s="8"/>
      <c r="D264" s="8"/>
      <c r="E264" s="154">
        <v>2006</v>
      </c>
      <c r="F264" s="153" t="s">
        <v>934</v>
      </c>
      <c r="G264" s="33">
        <v>38829</v>
      </c>
      <c r="H264" s="32">
        <v>38831</v>
      </c>
      <c r="I264" s="21" t="s">
        <v>1016</v>
      </c>
      <c r="J264" s="93" t="s">
        <v>979</v>
      </c>
      <c r="K264" s="88"/>
      <c r="L264" s="88"/>
      <c r="M264" s="320" t="s">
        <v>964</v>
      </c>
      <c r="N264" s="321"/>
      <c r="O264" s="117" t="s">
        <v>1017</v>
      </c>
      <c r="P264" s="117" t="s">
        <v>12</v>
      </c>
      <c r="Q264" s="116" t="s">
        <v>1018</v>
      </c>
      <c r="R264" s="14" t="str">
        <f t="shared" si="37"/>
        <v/>
      </c>
      <c r="S264" s="328" t="s">
        <v>2955</v>
      </c>
      <c r="T264" s="329"/>
      <c r="U264" s="329"/>
      <c r="V264" s="330"/>
      <c r="W264" s="308"/>
      <c r="X264" s="298"/>
      <c r="Y264" s="300"/>
      <c r="Z264" s="296" t="s">
        <v>2895</v>
      </c>
      <c r="AA264" s="294" t="s">
        <v>13</v>
      </c>
    </row>
    <row r="265" spans="1:27" ht="16.2" thickBot="1" x14ac:dyDescent="0.35">
      <c r="A265" s="10" t="s">
        <v>917</v>
      </c>
      <c r="B265" s="9">
        <f t="shared" ref="B265:B268" si="42">B264+1</f>
        <v>22</v>
      </c>
      <c r="C265" s="8"/>
      <c r="D265" s="8"/>
      <c r="E265" s="154">
        <v>2006</v>
      </c>
      <c r="F265" s="153" t="s">
        <v>934</v>
      </c>
      <c r="G265" s="33">
        <v>38829</v>
      </c>
      <c r="H265" s="32">
        <v>38831</v>
      </c>
      <c r="I265" s="21" t="s">
        <v>1019</v>
      </c>
      <c r="J265" s="93" t="s">
        <v>978</v>
      </c>
      <c r="K265" s="88"/>
      <c r="L265" s="88"/>
      <c r="M265" s="92" t="s">
        <v>20</v>
      </c>
      <c r="N265" s="53" t="s">
        <v>4</v>
      </c>
      <c r="O265" s="117" t="s">
        <v>1017</v>
      </c>
      <c r="P265" s="117" t="s">
        <v>12</v>
      </c>
      <c r="Q265" s="116" t="s">
        <v>1018</v>
      </c>
      <c r="R265" s="14" t="str">
        <f t="shared" si="37"/>
        <v>◄</v>
      </c>
      <c r="S265" s="13" t="str">
        <f t="shared" ref="S265:S275" si="43">IF(T265&gt;0,"","◄")</f>
        <v>◄</v>
      </c>
      <c r="T265" s="12"/>
      <c r="U265" s="12"/>
      <c r="V265" s="11" t="str">
        <f t="shared" ref="V265:V275" si="44">IF(U265&gt;0,"►","")</f>
        <v/>
      </c>
      <c r="W265" s="307"/>
      <c r="X265" s="295" t="s">
        <v>2891</v>
      </c>
      <c r="Y265" s="297" t="s">
        <v>13</v>
      </c>
      <c r="Z265" s="293"/>
      <c r="AA265" s="293"/>
    </row>
    <row r="266" spans="1:27" ht="16.2" thickBot="1" x14ac:dyDescent="0.35">
      <c r="A266" s="10" t="s">
        <v>917</v>
      </c>
      <c r="B266" s="9">
        <f t="shared" si="42"/>
        <v>23</v>
      </c>
      <c r="C266" s="8"/>
      <c r="D266" s="8"/>
      <c r="E266" s="154">
        <v>2006</v>
      </c>
      <c r="F266" s="153" t="s">
        <v>934</v>
      </c>
      <c r="G266" s="33">
        <v>38829</v>
      </c>
      <c r="H266" s="32">
        <v>38831</v>
      </c>
      <c r="I266" s="21" t="s">
        <v>1020</v>
      </c>
      <c r="J266" s="93" t="s">
        <v>977</v>
      </c>
      <c r="K266" s="88"/>
      <c r="L266" s="88"/>
      <c r="M266" s="92" t="s">
        <v>22</v>
      </c>
      <c r="N266" s="53" t="s">
        <v>0</v>
      </c>
      <c r="O266" s="117" t="s">
        <v>1017</v>
      </c>
      <c r="P266" s="117" t="s">
        <v>12</v>
      </c>
      <c r="Q266" s="116" t="s">
        <v>1018</v>
      </c>
      <c r="R266" s="14" t="str">
        <f t="shared" si="37"/>
        <v>◄</v>
      </c>
      <c r="S266" s="13" t="str">
        <f t="shared" si="43"/>
        <v>◄</v>
      </c>
      <c r="T266" s="12"/>
      <c r="U266" s="12"/>
      <c r="V266" s="11" t="str">
        <f t="shared" si="44"/>
        <v/>
      </c>
      <c r="W266" s="307"/>
      <c r="X266" s="295" t="s">
        <v>2891</v>
      </c>
      <c r="Y266" s="297" t="s">
        <v>13</v>
      </c>
      <c r="Z266" s="293"/>
      <c r="AA266" s="293"/>
    </row>
    <row r="267" spans="1:27" ht="16.2" thickBot="1" x14ac:dyDescent="0.35">
      <c r="A267" s="10" t="s">
        <v>917</v>
      </c>
      <c r="B267" s="9">
        <f t="shared" si="42"/>
        <v>24</v>
      </c>
      <c r="C267" s="8"/>
      <c r="D267" s="8"/>
      <c r="E267" s="154">
        <v>2006</v>
      </c>
      <c r="F267" s="153" t="s">
        <v>934</v>
      </c>
      <c r="G267" s="33">
        <v>38829</v>
      </c>
      <c r="H267" s="32">
        <v>38831</v>
      </c>
      <c r="I267" s="21" t="s">
        <v>1021</v>
      </c>
      <c r="J267" s="93" t="s">
        <v>976</v>
      </c>
      <c r="K267" s="88"/>
      <c r="L267" s="88"/>
      <c r="M267" s="87" t="s">
        <v>19</v>
      </c>
      <c r="N267" s="53" t="s">
        <v>4</v>
      </c>
      <c r="O267" s="117" t="s">
        <v>1017</v>
      </c>
      <c r="P267" s="117" t="s">
        <v>12</v>
      </c>
      <c r="Q267" s="116" t="s">
        <v>1018</v>
      </c>
      <c r="R267" s="14" t="str">
        <f t="shared" si="37"/>
        <v>◄</v>
      </c>
      <c r="S267" s="13" t="str">
        <f t="shared" si="43"/>
        <v>◄</v>
      </c>
      <c r="T267" s="12"/>
      <c r="U267" s="12"/>
      <c r="V267" s="11" t="str">
        <f t="shared" si="44"/>
        <v/>
      </c>
      <c r="W267" s="307"/>
      <c r="X267" s="295" t="s">
        <v>2891</v>
      </c>
      <c r="Y267" s="297" t="s">
        <v>13</v>
      </c>
      <c r="Z267" s="293"/>
      <c r="AA267" s="293"/>
    </row>
    <row r="268" spans="1:27" ht="16.2" thickBot="1" x14ac:dyDescent="0.35">
      <c r="A268" s="10" t="s">
        <v>917</v>
      </c>
      <c r="B268" s="9">
        <f t="shared" si="42"/>
        <v>25</v>
      </c>
      <c r="C268" s="8"/>
      <c r="D268" s="8"/>
      <c r="E268" s="154">
        <v>2006</v>
      </c>
      <c r="F268" s="153" t="s">
        <v>934</v>
      </c>
      <c r="G268" s="33">
        <v>38829</v>
      </c>
      <c r="H268" s="32">
        <v>38831</v>
      </c>
      <c r="I268" s="21" t="s">
        <v>1022</v>
      </c>
      <c r="J268" s="93" t="s">
        <v>975</v>
      </c>
      <c r="K268" s="88"/>
      <c r="L268" s="88"/>
      <c r="M268" s="92" t="s">
        <v>21</v>
      </c>
      <c r="N268" s="53" t="s">
        <v>0</v>
      </c>
      <c r="O268" s="117" t="s">
        <v>1017</v>
      </c>
      <c r="P268" s="117" t="s">
        <v>12</v>
      </c>
      <c r="Q268" s="116" t="s">
        <v>1018</v>
      </c>
      <c r="R268" s="14" t="str">
        <f t="shared" si="37"/>
        <v>◄</v>
      </c>
      <c r="S268" s="13" t="str">
        <f t="shared" si="43"/>
        <v>◄</v>
      </c>
      <c r="T268" s="12"/>
      <c r="U268" s="12"/>
      <c r="V268" s="11" t="str">
        <f t="shared" si="44"/>
        <v/>
      </c>
      <c r="W268" s="307"/>
      <c r="X268" s="295" t="s">
        <v>2891</v>
      </c>
      <c r="Y268" s="297" t="s">
        <v>13</v>
      </c>
      <c r="Z268" s="293"/>
      <c r="AA268" s="293"/>
    </row>
    <row r="269" spans="1:27" ht="24.6" customHeight="1" thickBot="1" x14ac:dyDescent="0.35">
      <c r="A269" s="125">
        <v>10</v>
      </c>
      <c r="B269" s="9">
        <f>B268+1</f>
        <v>26</v>
      </c>
      <c r="C269" s="9" t="s">
        <v>9</v>
      </c>
      <c r="D269" s="9">
        <f t="shared" ref="D269:D272" si="45">B269+1</f>
        <v>27</v>
      </c>
      <c r="E269" s="160">
        <v>2006</v>
      </c>
      <c r="F269" s="159" t="s">
        <v>974</v>
      </c>
      <c r="G269" s="123">
        <v>38829</v>
      </c>
      <c r="H269" s="122">
        <v>38831</v>
      </c>
      <c r="I269" s="121" t="s">
        <v>1023</v>
      </c>
      <c r="J269" s="158" t="s">
        <v>973</v>
      </c>
      <c r="K269" s="173"/>
      <c r="L269" s="173"/>
      <c r="M269" s="157"/>
      <c r="N269" s="156"/>
      <c r="O269" s="155" t="s">
        <v>1024</v>
      </c>
      <c r="P269" s="117" t="s">
        <v>12</v>
      </c>
      <c r="Q269" s="116" t="s">
        <v>1025</v>
      </c>
      <c r="R269" s="14" t="str">
        <f t="shared" si="37"/>
        <v>◄</v>
      </c>
      <c r="S269" s="13" t="str">
        <f t="shared" si="43"/>
        <v>◄</v>
      </c>
      <c r="T269" s="12"/>
      <c r="U269" s="12"/>
      <c r="V269" s="11" t="str">
        <f t="shared" si="44"/>
        <v/>
      </c>
      <c r="W269" s="307"/>
      <c r="X269" s="295" t="s">
        <v>2891</v>
      </c>
      <c r="Y269" s="297" t="s">
        <v>13</v>
      </c>
      <c r="Z269" s="296" t="s">
        <v>2895</v>
      </c>
      <c r="AA269" s="303" t="s">
        <v>2896</v>
      </c>
    </row>
    <row r="270" spans="1:27" ht="16.2" thickBot="1" x14ac:dyDescent="0.35">
      <c r="A270" s="10">
        <v>11</v>
      </c>
      <c r="B270" s="9">
        <f t="shared" ref="B270:B275" si="46">D269+1</f>
        <v>28</v>
      </c>
      <c r="C270" s="9" t="s">
        <v>9</v>
      </c>
      <c r="D270" s="9">
        <f t="shared" si="45"/>
        <v>29</v>
      </c>
      <c r="E270" s="154">
        <v>2006</v>
      </c>
      <c r="F270" s="153" t="s">
        <v>933</v>
      </c>
      <c r="G270" s="33">
        <v>38850</v>
      </c>
      <c r="H270" s="32">
        <v>38852</v>
      </c>
      <c r="I270" s="21" t="s">
        <v>1027</v>
      </c>
      <c r="J270" s="93" t="s">
        <v>972</v>
      </c>
      <c r="K270" s="93"/>
      <c r="L270" s="93"/>
      <c r="M270" s="93"/>
      <c r="N270" s="130"/>
      <c r="O270" s="155" t="s">
        <v>1026</v>
      </c>
      <c r="P270" s="117" t="s">
        <v>83</v>
      </c>
      <c r="Q270" s="116" t="s">
        <v>83</v>
      </c>
      <c r="R270" s="14" t="str">
        <f t="shared" si="37"/>
        <v>◄</v>
      </c>
      <c r="S270" s="13" t="str">
        <f t="shared" si="43"/>
        <v>◄</v>
      </c>
      <c r="T270" s="12"/>
      <c r="U270" s="12"/>
      <c r="V270" s="11" t="str">
        <f t="shared" si="44"/>
        <v/>
      </c>
      <c r="W270" s="307"/>
      <c r="X270" s="295" t="s">
        <v>2891</v>
      </c>
      <c r="Y270" s="297" t="s">
        <v>13</v>
      </c>
      <c r="Z270" s="296" t="s">
        <v>2895</v>
      </c>
      <c r="AA270" s="294" t="s">
        <v>13</v>
      </c>
    </row>
    <row r="271" spans="1:27" ht="16.2" thickBot="1" x14ac:dyDescent="0.35">
      <c r="A271" s="10">
        <v>12</v>
      </c>
      <c r="B271" s="9">
        <f t="shared" si="46"/>
        <v>30</v>
      </c>
      <c r="C271" s="9" t="s">
        <v>9</v>
      </c>
      <c r="D271" s="9">
        <f t="shared" si="45"/>
        <v>31</v>
      </c>
      <c r="E271" s="154">
        <v>2006</v>
      </c>
      <c r="F271" s="153" t="s">
        <v>932</v>
      </c>
      <c r="G271" s="33">
        <v>38850</v>
      </c>
      <c r="H271" s="32">
        <v>38852</v>
      </c>
      <c r="I271" s="21" t="s">
        <v>1029</v>
      </c>
      <c r="J271" s="93" t="s">
        <v>916</v>
      </c>
      <c r="K271" s="93"/>
      <c r="L271" s="93"/>
      <c r="M271" s="93"/>
      <c r="N271" s="130"/>
      <c r="O271" s="155" t="s">
        <v>1028</v>
      </c>
      <c r="P271" s="117" t="s">
        <v>83</v>
      </c>
      <c r="Q271" s="116" t="s">
        <v>83</v>
      </c>
      <c r="R271" s="14" t="str">
        <f t="shared" si="37"/>
        <v>◄</v>
      </c>
      <c r="S271" s="13" t="str">
        <f t="shared" si="43"/>
        <v>◄</v>
      </c>
      <c r="T271" s="12"/>
      <c r="U271" s="12"/>
      <c r="V271" s="11" t="str">
        <f t="shared" si="44"/>
        <v/>
      </c>
      <c r="W271" s="307"/>
      <c r="X271" s="295" t="s">
        <v>2891</v>
      </c>
      <c r="Y271" s="297" t="s">
        <v>13</v>
      </c>
      <c r="Z271" s="296" t="s">
        <v>2895</v>
      </c>
      <c r="AA271" s="294" t="s">
        <v>13</v>
      </c>
    </row>
    <row r="272" spans="1:27" ht="16.2" thickBot="1" x14ac:dyDescent="0.35">
      <c r="A272" s="10">
        <v>13</v>
      </c>
      <c r="B272" s="9">
        <f t="shared" si="46"/>
        <v>32</v>
      </c>
      <c r="C272" s="9" t="s">
        <v>9</v>
      </c>
      <c r="D272" s="9">
        <f t="shared" si="45"/>
        <v>33</v>
      </c>
      <c r="E272" s="105">
        <v>2006</v>
      </c>
      <c r="F272" s="34" t="s">
        <v>931</v>
      </c>
      <c r="G272" s="33">
        <v>38850</v>
      </c>
      <c r="H272" s="32">
        <v>38852</v>
      </c>
      <c r="I272" s="21" t="s">
        <v>1030</v>
      </c>
      <c r="J272" s="93" t="s">
        <v>971</v>
      </c>
      <c r="K272" s="93"/>
      <c r="L272" s="93"/>
      <c r="M272" s="93"/>
      <c r="N272" s="130"/>
      <c r="O272" s="155" t="s">
        <v>1031</v>
      </c>
      <c r="P272" s="117" t="s">
        <v>12</v>
      </c>
      <c r="Q272" s="116" t="s">
        <v>1032</v>
      </c>
      <c r="R272" s="14" t="str">
        <f t="shared" si="37"/>
        <v>◄</v>
      </c>
      <c r="S272" s="13" t="str">
        <f t="shared" si="43"/>
        <v>◄</v>
      </c>
      <c r="T272" s="12"/>
      <c r="U272" s="12"/>
      <c r="V272" s="11" t="str">
        <f t="shared" si="44"/>
        <v/>
      </c>
      <c r="W272" s="307"/>
      <c r="X272" s="295" t="s">
        <v>2891</v>
      </c>
      <c r="Y272" s="297" t="s">
        <v>13</v>
      </c>
      <c r="Z272" s="296" t="s">
        <v>2895</v>
      </c>
      <c r="AA272" s="294" t="s">
        <v>13</v>
      </c>
    </row>
    <row r="273" spans="1:27" ht="16.2" thickBot="1" x14ac:dyDescent="0.35">
      <c r="A273" s="10">
        <v>14</v>
      </c>
      <c r="B273" s="9">
        <f t="shared" si="46"/>
        <v>34</v>
      </c>
      <c r="C273" s="9" t="s">
        <v>9</v>
      </c>
      <c r="D273" s="9">
        <f>B273</f>
        <v>34</v>
      </c>
      <c r="E273" s="105">
        <v>2006</v>
      </c>
      <c r="F273" s="34" t="s">
        <v>930</v>
      </c>
      <c r="G273" s="33">
        <v>38850</v>
      </c>
      <c r="H273" s="32">
        <v>38852</v>
      </c>
      <c r="I273" s="21" t="s">
        <v>1033</v>
      </c>
      <c r="J273" s="93" t="s">
        <v>970</v>
      </c>
      <c r="K273" s="93"/>
      <c r="L273" s="93"/>
      <c r="M273" s="93"/>
      <c r="N273" s="130"/>
      <c r="O273" s="155" t="s">
        <v>1034</v>
      </c>
      <c r="P273" s="117" t="s">
        <v>12</v>
      </c>
      <c r="Q273" s="116" t="s">
        <v>1035</v>
      </c>
      <c r="R273" s="14" t="str">
        <f t="shared" si="37"/>
        <v>◄</v>
      </c>
      <c r="S273" s="13" t="str">
        <f t="shared" si="43"/>
        <v>◄</v>
      </c>
      <c r="T273" s="12"/>
      <c r="U273" s="12"/>
      <c r="V273" s="11" t="str">
        <f t="shared" si="44"/>
        <v/>
      </c>
      <c r="W273" s="307"/>
      <c r="X273" s="295" t="s">
        <v>2891</v>
      </c>
      <c r="Y273" s="297" t="s">
        <v>13</v>
      </c>
      <c r="Z273" s="296" t="s">
        <v>2895</v>
      </c>
      <c r="AA273" s="294" t="s">
        <v>13</v>
      </c>
    </row>
    <row r="274" spans="1:27" ht="16.2" thickBot="1" x14ac:dyDescent="0.35">
      <c r="A274" s="10" t="s">
        <v>915</v>
      </c>
      <c r="B274" s="9">
        <f t="shared" si="46"/>
        <v>35</v>
      </c>
      <c r="C274" s="9" t="s">
        <v>9</v>
      </c>
      <c r="D274" s="9">
        <f t="shared" ref="D274:D275" si="47">B274+1</f>
        <v>36</v>
      </c>
      <c r="E274" s="105">
        <v>2006</v>
      </c>
      <c r="F274" s="34" t="s">
        <v>929</v>
      </c>
      <c r="G274" s="33">
        <v>38874</v>
      </c>
      <c r="H274" s="32">
        <v>38876</v>
      </c>
      <c r="I274" s="21" t="s">
        <v>1037</v>
      </c>
      <c r="J274" s="93" t="s">
        <v>969</v>
      </c>
      <c r="K274" s="93"/>
      <c r="L274" s="93"/>
      <c r="M274" s="93"/>
      <c r="N274" s="130"/>
      <c r="O274" s="155" t="s">
        <v>1036</v>
      </c>
      <c r="P274" s="117" t="s">
        <v>83</v>
      </c>
      <c r="Q274" s="116" t="s">
        <v>83</v>
      </c>
      <c r="R274" s="14" t="str">
        <f t="shared" si="37"/>
        <v>◄</v>
      </c>
      <c r="S274" s="13" t="str">
        <f t="shared" si="43"/>
        <v>◄</v>
      </c>
      <c r="T274" s="12"/>
      <c r="U274" s="12"/>
      <c r="V274" s="11" t="str">
        <f t="shared" si="44"/>
        <v/>
      </c>
      <c r="W274" s="307"/>
      <c r="X274" s="295" t="s">
        <v>2891</v>
      </c>
      <c r="Y274" s="297" t="s">
        <v>13</v>
      </c>
      <c r="Z274" s="296" t="s">
        <v>2895</v>
      </c>
      <c r="AA274" s="294" t="s">
        <v>13</v>
      </c>
    </row>
    <row r="275" spans="1:27" ht="16.2" thickBot="1" x14ac:dyDescent="0.35">
      <c r="A275" s="10" t="s">
        <v>914</v>
      </c>
      <c r="B275" s="9">
        <f t="shared" si="46"/>
        <v>37</v>
      </c>
      <c r="C275" s="9" t="s">
        <v>9</v>
      </c>
      <c r="D275" s="9">
        <f t="shared" si="47"/>
        <v>38</v>
      </c>
      <c r="E275" s="105">
        <v>2006</v>
      </c>
      <c r="F275" s="34" t="s">
        <v>929</v>
      </c>
      <c r="G275" s="33">
        <v>38874</v>
      </c>
      <c r="H275" s="32">
        <v>38876</v>
      </c>
      <c r="I275" s="21" t="s">
        <v>1039</v>
      </c>
      <c r="J275" s="93" t="s">
        <v>968</v>
      </c>
      <c r="K275" s="172"/>
      <c r="L275" s="172"/>
      <c r="M275" s="148"/>
      <c r="N275" s="152"/>
      <c r="O275" s="155" t="s">
        <v>1038</v>
      </c>
      <c r="P275" s="117" t="s">
        <v>83</v>
      </c>
      <c r="Q275" s="116" t="s">
        <v>83</v>
      </c>
      <c r="R275" s="14" t="str">
        <f t="shared" si="37"/>
        <v>◄</v>
      </c>
      <c r="S275" s="13" t="str">
        <f t="shared" si="43"/>
        <v>◄</v>
      </c>
      <c r="T275" s="12"/>
      <c r="U275" s="12"/>
      <c r="V275" s="11" t="str">
        <f t="shared" si="44"/>
        <v/>
      </c>
      <c r="W275" s="307"/>
      <c r="X275" s="295" t="s">
        <v>2891</v>
      </c>
      <c r="Y275" s="297" t="s">
        <v>13</v>
      </c>
      <c r="Z275" s="296" t="s">
        <v>2895</v>
      </c>
      <c r="AA275" s="294" t="s">
        <v>13</v>
      </c>
    </row>
    <row r="276" spans="1:27" ht="16.2" thickBot="1" x14ac:dyDescent="0.35">
      <c r="A276" s="10">
        <v>16</v>
      </c>
      <c r="B276" s="9">
        <f>D275+1</f>
        <v>39</v>
      </c>
      <c r="C276" s="8"/>
      <c r="D276" s="8"/>
      <c r="E276" s="105">
        <v>2006</v>
      </c>
      <c r="F276" s="34" t="s">
        <v>928</v>
      </c>
      <c r="G276" s="33">
        <v>38874</v>
      </c>
      <c r="H276" s="32">
        <v>38876</v>
      </c>
      <c r="I276" s="21" t="s">
        <v>1040</v>
      </c>
      <c r="J276" s="93" t="s">
        <v>967</v>
      </c>
      <c r="K276" s="88"/>
      <c r="L276" s="88"/>
      <c r="M276" s="320" t="s">
        <v>966</v>
      </c>
      <c r="N276" s="321"/>
      <c r="O276" s="117" t="s">
        <v>1041</v>
      </c>
      <c r="P276" s="117" t="s">
        <v>12</v>
      </c>
      <c r="Q276" s="116" t="s">
        <v>1042</v>
      </c>
      <c r="R276" s="14" t="str">
        <f t="shared" si="37"/>
        <v/>
      </c>
      <c r="S276" s="328" t="s">
        <v>2954</v>
      </c>
      <c r="T276" s="329"/>
      <c r="U276" s="329"/>
      <c r="V276" s="330"/>
      <c r="W276" s="308"/>
      <c r="X276" s="298"/>
      <c r="Y276" s="297" t="s">
        <v>2893</v>
      </c>
      <c r="Z276" s="293"/>
      <c r="AA276" s="300"/>
    </row>
    <row r="277" spans="1:27" ht="16.2" thickBot="1" x14ac:dyDescent="0.35">
      <c r="A277" s="10">
        <v>16</v>
      </c>
      <c r="B277" s="9">
        <f>B276+1</f>
        <v>40</v>
      </c>
      <c r="C277" s="8"/>
      <c r="D277" s="8"/>
      <c r="E277" s="105">
        <v>2006</v>
      </c>
      <c r="F277" s="34" t="s">
        <v>928</v>
      </c>
      <c r="G277" s="33">
        <v>38874</v>
      </c>
      <c r="H277" s="32">
        <v>38876</v>
      </c>
      <c r="I277" s="21" t="s">
        <v>1040</v>
      </c>
      <c r="J277" s="93" t="s">
        <v>965</v>
      </c>
      <c r="K277" s="88"/>
      <c r="L277" s="88"/>
      <c r="M277" s="320" t="s">
        <v>964</v>
      </c>
      <c r="N277" s="321"/>
      <c r="O277" s="117" t="s">
        <v>1041</v>
      </c>
      <c r="P277" s="117" t="s">
        <v>12</v>
      </c>
      <c r="Q277" s="116" t="s">
        <v>1042</v>
      </c>
      <c r="R277" s="14" t="str">
        <f t="shared" si="37"/>
        <v/>
      </c>
      <c r="S277" s="328" t="s">
        <v>2955</v>
      </c>
      <c r="T277" s="329"/>
      <c r="U277" s="329"/>
      <c r="V277" s="330"/>
      <c r="W277" s="308"/>
      <c r="X277" s="298"/>
      <c r="Y277" s="300"/>
      <c r="Z277" s="296" t="s">
        <v>2895</v>
      </c>
      <c r="AA277" s="294" t="s">
        <v>13</v>
      </c>
    </row>
    <row r="278" spans="1:27" ht="16.2" thickBot="1" x14ac:dyDescent="0.35">
      <c r="A278" s="10">
        <v>16</v>
      </c>
      <c r="B278" s="9">
        <f t="shared" ref="B278:B281" si="48">B277+1</f>
        <v>41</v>
      </c>
      <c r="C278" s="8"/>
      <c r="D278" s="8"/>
      <c r="E278" s="105">
        <v>2006</v>
      </c>
      <c r="F278" s="34" t="s">
        <v>928</v>
      </c>
      <c r="G278" s="33">
        <v>38874</v>
      </c>
      <c r="H278" s="32">
        <v>38876</v>
      </c>
      <c r="I278" s="21" t="s">
        <v>1043</v>
      </c>
      <c r="J278" s="93" t="s">
        <v>963</v>
      </c>
      <c r="K278" s="88"/>
      <c r="L278" s="88"/>
      <c r="M278" s="92" t="s">
        <v>20</v>
      </c>
      <c r="N278" s="53" t="s">
        <v>4</v>
      </c>
      <c r="O278" s="117" t="s">
        <v>1041</v>
      </c>
      <c r="P278" s="117" t="s">
        <v>12</v>
      </c>
      <c r="Q278" s="116" t="s">
        <v>1042</v>
      </c>
      <c r="R278" s="14" t="str">
        <f t="shared" si="37"/>
        <v>◄</v>
      </c>
      <c r="S278" s="13" t="str">
        <f t="shared" ref="S278:S286" si="49">IF(T278&gt;0,"","◄")</f>
        <v>◄</v>
      </c>
      <c r="T278" s="12"/>
      <c r="U278" s="12"/>
      <c r="V278" s="11" t="str">
        <f t="shared" ref="V278:V286" si="50">IF(U278&gt;0,"►","")</f>
        <v/>
      </c>
      <c r="W278" s="307"/>
      <c r="X278" s="295" t="s">
        <v>2891</v>
      </c>
      <c r="Y278" s="297" t="s">
        <v>13</v>
      </c>
      <c r="Z278" s="293"/>
      <c r="AA278" s="293"/>
    </row>
    <row r="279" spans="1:27" ht="16.2" thickBot="1" x14ac:dyDescent="0.35">
      <c r="A279" s="10">
        <v>16</v>
      </c>
      <c r="B279" s="9">
        <f t="shared" si="48"/>
        <v>42</v>
      </c>
      <c r="C279" s="8"/>
      <c r="D279" s="8"/>
      <c r="E279" s="105">
        <v>2006</v>
      </c>
      <c r="F279" s="34" t="s">
        <v>928</v>
      </c>
      <c r="G279" s="33">
        <v>38874</v>
      </c>
      <c r="H279" s="32">
        <v>38876</v>
      </c>
      <c r="I279" s="21" t="s">
        <v>1044</v>
      </c>
      <c r="J279" s="93" t="s">
        <v>962</v>
      </c>
      <c r="K279" s="88"/>
      <c r="L279" s="88"/>
      <c r="M279" s="92" t="s">
        <v>22</v>
      </c>
      <c r="N279" s="53" t="s">
        <v>0</v>
      </c>
      <c r="O279" s="117" t="s">
        <v>1041</v>
      </c>
      <c r="P279" s="117" t="s">
        <v>12</v>
      </c>
      <c r="Q279" s="116" t="s">
        <v>1042</v>
      </c>
      <c r="R279" s="14" t="str">
        <f t="shared" si="37"/>
        <v>◄</v>
      </c>
      <c r="S279" s="13" t="str">
        <f t="shared" si="49"/>
        <v>◄</v>
      </c>
      <c r="T279" s="12"/>
      <c r="U279" s="12"/>
      <c r="V279" s="11" t="str">
        <f t="shared" si="50"/>
        <v/>
      </c>
      <c r="W279" s="307"/>
      <c r="X279" s="295" t="s">
        <v>2891</v>
      </c>
      <c r="Y279" s="297" t="s">
        <v>13</v>
      </c>
      <c r="Z279" s="293"/>
      <c r="AA279" s="293"/>
    </row>
    <row r="280" spans="1:27" ht="16.2" thickBot="1" x14ac:dyDescent="0.35">
      <c r="A280" s="10">
        <v>16</v>
      </c>
      <c r="B280" s="9">
        <f t="shared" si="48"/>
        <v>43</v>
      </c>
      <c r="C280" s="8"/>
      <c r="D280" s="8"/>
      <c r="E280" s="105">
        <v>2006</v>
      </c>
      <c r="F280" s="34" t="s">
        <v>928</v>
      </c>
      <c r="G280" s="33">
        <v>38874</v>
      </c>
      <c r="H280" s="32">
        <v>38876</v>
      </c>
      <c r="I280" s="21" t="s">
        <v>1045</v>
      </c>
      <c r="J280" s="93" t="s">
        <v>961</v>
      </c>
      <c r="K280" s="88"/>
      <c r="L280" s="88"/>
      <c r="M280" s="87" t="s">
        <v>19</v>
      </c>
      <c r="N280" s="53" t="s">
        <v>4</v>
      </c>
      <c r="O280" s="117" t="s">
        <v>1041</v>
      </c>
      <c r="P280" s="117" t="s">
        <v>12</v>
      </c>
      <c r="Q280" s="116" t="s">
        <v>1042</v>
      </c>
      <c r="R280" s="14" t="str">
        <f t="shared" si="37"/>
        <v>◄</v>
      </c>
      <c r="S280" s="13" t="str">
        <f t="shared" si="49"/>
        <v>◄</v>
      </c>
      <c r="T280" s="12"/>
      <c r="U280" s="12"/>
      <c r="V280" s="11" t="str">
        <f t="shared" si="50"/>
        <v/>
      </c>
      <c r="W280" s="307"/>
      <c r="X280" s="295" t="s">
        <v>2891</v>
      </c>
      <c r="Y280" s="297" t="s">
        <v>13</v>
      </c>
      <c r="Z280" s="293"/>
      <c r="AA280" s="293"/>
    </row>
    <row r="281" spans="1:27" ht="16.2" thickBot="1" x14ac:dyDescent="0.35">
      <c r="A281" s="10">
        <v>16</v>
      </c>
      <c r="B281" s="9">
        <f t="shared" si="48"/>
        <v>44</v>
      </c>
      <c r="C281" s="8"/>
      <c r="D281" s="8"/>
      <c r="E281" s="105">
        <v>2006</v>
      </c>
      <c r="F281" s="34" t="s">
        <v>928</v>
      </c>
      <c r="G281" s="33">
        <v>38874</v>
      </c>
      <c r="H281" s="32">
        <v>38876</v>
      </c>
      <c r="I281" s="21" t="s">
        <v>1046</v>
      </c>
      <c r="J281" s="93" t="s">
        <v>960</v>
      </c>
      <c r="K281" s="88"/>
      <c r="L281" s="88"/>
      <c r="M281" s="92" t="s">
        <v>21</v>
      </c>
      <c r="N281" s="53" t="s">
        <v>0</v>
      </c>
      <c r="O281" s="117" t="s">
        <v>1041</v>
      </c>
      <c r="P281" s="117" t="s">
        <v>12</v>
      </c>
      <c r="Q281" s="116" t="s">
        <v>1042</v>
      </c>
      <c r="R281" s="14" t="str">
        <f t="shared" si="37"/>
        <v>◄</v>
      </c>
      <c r="S281" s="13" t="str">
        <f t="shared" si="49"/>
        <v>◄</v>
      </c>
      <c r="T281" s="12"/>
      <c r="U281" s="12"/>
      <c r="V281" s="11" t="str">
        <f t="shared" si="50"/>
        <v/>
      </c>
      <c r="W281" s="307"/>
      <c r="X281" s="295" t="s">
        <v>2891</v>
      </c>
      <c r="Y281" s="297" t="s">
        <v>13</v>
      </c>
      <c r="Z281" s="293"/>
      <c r="AA281" s="293"/>
    </row>
    <row r="282" spans="1:27" ht="16.2" thickBot="1" x14ac:dyDescent="0.35">
      <c r="A282" s="10">
        <v>17</v>
      </c>
      <c r="B282" s="9">
        <f>B281+1</f>
        <v>45</v>
      </c>
      <c r="C282" s="9" t="s">
        <v>9</v>
      </c>
      <c r="D282" s="9">
        <f t="shared" ref="D282:D286" si="51">B282+1</f>
        <v>46</v>
      </c>
      <c r="E282" s="105">
        <v>2006</v>
      </c>
      <c r="F282" s="34" t="s">
        <v>927</v>
      </c>
      <c r="G282" s="33">
        <v>38934</v>
      </c>
      <c r="H282" s="32">
        <v>38936</v>
      </c>
      <c r="I282" s="21" t="s">
        <v>1048</v>
      </c>
      <c r="J282" s="93" t="s">
        <v>913</v>
      </c>
      <c r="K282" s="132"/>
      <c r="L282" s="132"/>
      <c r="M282" s="150"/>
      <c r="N282" s="149"/>
      <c r="O282" s="117" t="s">
        <v>1047</v>
      </c>
      <c r="P282" s="117" t="s">
        <v>83</v>
      </c>
      <c r="Q282" s="116" t="s">
        <v>83</v>
      </c>
      <c r="R282" s="14" t="str">
        <f t="shared" si="37"/>
        <v>◄</v>
      </c>
      <c r="S282" s="13" t="str">
        <f t="shared" si="49"/>
        <v>◄</v>
      </c>
      <c r="T282" s="12"/>
      <c r="U282" s="12"/>
      <c r="V282" s="11" t="str">
        <f t="shared" si="50"/>
        <v/>
      </c>
      <c r="W282" s="307"/>
      <c r="X282" s="295" t="s">
        <v>2891</v>
      </c>
      <c r="Y282" s="297" t="s">
        <v>13</v>
      </c>
      <c r="Z282" s="296" t="s">
        <v>2895</v>
      </c>
      <c r="AA282" s="294" t="s">
        <v>13</v>
      </c>
    </row>
    <row r="283" spans="1:27" ht="16.2" thickBot="1" x14ac:dyDescent="0.35">
      <c r="A283" s="10">
        <v>18</v>
      </c>
      <c r="B283" s="9">
        <f t="shared" ref="B283:B286" si="52">D282+1</f>
        <v>47</v>
      </c>
      <c r="C283" s="9" t="s">
        <v>9</v>
      </c>
      <c r="D283" s="9">
        <f t="shared" si="51"/>
        <v>48</v>
      </c>
      <c r="E283" s="105">
        <v>2006</v>
      </c>
      <c r="F283" s="34" t="s">
        <v>926</v>
      </c>
      <c r="G283" s="33">
        <v>38983</v>
      </c>
      <c r="H283" s="32">
        <v>38985</v>
      </c>
      <c r="I283" s="21" t="s">
        <v>1049</v>
      </c>
      <c r="J283" s="93" t="s">
        <v>959</v>
      </c>
      <c r="K283" s="93"/>
      <c r="L283" s="93"/>
      <c r="M283" s="93"/>
      <c r="N283" s="130"/>
      <c r="O283" s="117" t="s">
        <v>1050</v>
      </c>
      <c r="P283" s="117" t="s">
        <v>12</v>
      </c>
      <c r="Q283" s="116" t="s">
        <v>1051</v>
      </c>
      <c r="R283" s="14" t="str">
        <f t="shared" si="37"/>
        <v>◄</v>
      </c>
      <c r="S283" s="13" t="str">
        <f t="shared" si="49"/>
        <v>◄</v>
      </c>
      <c r="T283" s="12"/>
      <c r="U283" s="12"/>
      <c r="V283" s="11" t="str">
        <f t="shared" si="50"/>
        <v/>
      </c>
      <c r="W283" s="307"/>
      <c r="X283" s="295" t="s">
        <v>2891</v>
      </c>
      <c r="Y283" s="297" t="s">
        <v>13</v>
      </c>
      <c r="Z283" s="296" t="s">
        <v>2895</v>
      </c>
      <c r="AA283" s="294" t="s">
        <v>13</v>
      </c>
    </row>
    <row r="284" spans="1:27" ht="16.2" thickBot="1" x14ac:dyDescent="0.35">
      <c r="A284" s="10">
        <v>19</v>
      </c>
      <c r="B284" s="9">
        <f t="shared" si="52"/>
        <v>49</v>
      </c>
      <c r="C284" s="9" t="s">
        <v>9</v>
      </c>
      <c r="D284" s="9">
        <f t="shared" si="51"/>
        <v>50</v>
      </c>
      <c r="E284" s="105">
        <v>2006</v>
      </c>
      <c r="F284" s="34" t="s">
        <v>925</v>
      </c>
      <c r="G284" s="33">
        <v>38983</v>
      </c>
      <c r="H284" s="32">
        <v>38985</v>
      </c>
      <c r="I284" s="21" t="s">
        <v>1053</v>
      </c>
      <c r="J284" s="93" t="s">
        <v>958</v>
      </c>
      <c r="K284" s="93"/>
      <c r="L284" s="93"/>
      <c r="M284" s="93"/>
      <c r="N284" s="130"/>
      <c r="O284" s="117" t="s">
        <v>1052</v>
      </c>
      <c r="P284" s="117" t="s">
        <v>83</v>
      </c>
      <c r="Q284" s="116" t="s">
        <v>83</v>
      </c>
      <c r="R284" s="14" t="str">
        <f t="shared" si="37"/>
        <v>◄</v>
      </c>
      <c r="S284" s="13" t="str">
        <f t="shared" si="49"/>
        <v>◄</v>
      </c>
      <c r="T284" s="12"/>
      <c r="U284" s="12"/>
      <c r="V284" s="11" t="str">
        <f t="shared" si="50"/>
        <v/>
      </c>
      <c r="W284" s="307"/>
      <c r="X284" s="295" t="s">
        <v>2891</v>
      </c>
      <c r="Y284" s="297" t="s">
        <v>13</v>
      </c>
      <c r="Z284" s="296" t="s">
        <v>2895</v>
      </c>
      <c r="AA284" s="294" t="s">
        <v>13</v>
      </c>
    </row>
    <row r="285" spans="1:27" ht="16.2" thickBot="1" x14ac:dyDescent="0.35">
      <c r="A285" s="10">
        <v>20</v>
      </c>
      <c r="B285" s="9">
        <f t="shared" si="52"/>
        <v>51</v>
      </c>
      <c r="C285" s="9" t="s">
        <v>9</v>
      </c>
      <c r="D285" s="9">
        <f t="shared" si="51"/>
        <v>52</v>
      </c>
      <c r="E285" s="105">
        <v>2006</v>
      </c>
      <c r="F285" s="34" t="s">
        <v>924</v>
      </c>
      <c r="G285" s="33">
        <v>39011</v>
      </c>
      <c r="H285" s="32">
        <v>39013</v>
      </c>
      <c r="I285" s="21" t="s">
        <v>1055</v>
      </c>
      <c r="J285" s="93" t="s">
        <v>957</v>
      </c>
      <c r="K285" s="93"/>
      <c r="L285" s="93"/>
      <c r="M285" s="93"/>
      <c r="N285" s="130"/>
      <c r="O285" s="117" t="s">
        <v>1054</v>
      </c>
      <c r="P285" s="117" t="s">
        <v>83</v>
      </c>
      <c r="Q285" s="116" t="s">
        <v>83</v>
      </c>
      <c r="R285" s="14" t="str">
        <f t="shared" si="37"/>
        <v>◄</v>
      </c>
      <c r="S285" s="13" t="str">
        <f t="shared" si="49"/>
        <v>◄</v>
      </c>
      <c r="T285" s="12"/>
      <c r="U285" s="12"/>
      <c r="V285" s="11" t="str">
        <f t="shared" si="50"/>
        <v/>
      </c>
      <c r="W285" s="307"/>
      <c r="X285" s="295" t="s">
        <v>2891</v>
      </c>
      <c r="Y285" s="297" t="s">
        <v>13</v>
      </c>
      <c r="Z285" s="296" t="s">
        <v>2895</v>
      </c>
      <c r="AA285" s="294" t="s">
        <v>13</v>
      </c>
    </row>
    <row r="286" spans="1:27" ht="16.2" thickBot="1" x14ac:dyDescent="0.35">
      <c r="A286" s="10">
        <v>21</v>
      </c>
      <c r="B286" s="9">
        <f t="shared" si="52"/>
        <v>53</v>
      </c>
      <c r="C286" s="9" t="s">
        <v>9</v>
      </c>
      <c r="D286" s="9">
        <f t="shared" si="51"/>
        <v>54</v>
      </c>
      <c r="E286" s="105">
        <v>2006</v>
      </c>
      <c r="F286" s="34" t="s">
        <v>912</v>
      </c>
      <c r="G286" s="33">
        <v>39011</v>
      </c>
      <c r="H286" s="32">
        <v>39013</v>
      </c>
      <c r="I286" s="21" t="s">
        <v>1057</v>
      </c>
      <c r="J286" s="93" t="s">
        <v>956</v>
      </c>
      <c r="K286" s="172"/>
      <c r="L286" s="172"/>
      <c r="M286" s="148"/>
      <c r="N286" s="152"/>
      <c r="O286" s="117" t="s">
        <v>1056</v>
      </c>
      <c r="P286" s="117" t="s">
        <v>83</v>
      </c>
      <c r="Q286" s="116" t="s">
        <v>83</v>
      </c>
      <c r="R286" s="14" t="str">
        <f t="shared" si="37"/>
        <v>◄</v>
      </c>
      <c r="S286" s="13" t="str">
        <f t="shared" si="49"/>
        <v>◄</v>
      </c>
      <c r="T286" s="12"/>
      <c r="U286" s="12"/>
      <c r="V286" s="11" t="str">
        <f t="shared" si="50"/>
        <v/>
      </c>
      <c r="W286" s="307"/>
      <c r="X286" s="295" t="s">
        <v>2891</v>
      </c>
      <c r="Y286" s="297" t="s">
        <v>13</v>
      </c>
      <c r="Z286" s="296" t="s">
        <v>2895</v>
      </c>
      <c r="AA286" s="294" t="s">
        <v>13</v>
      </c>
    </row>
    <row r="287" spans="1:27" ht="16.2" thickBot="1" x14ac:dyDescent="0.35">
      <c r="A287" s="10" t="s">
        <v>911</v>
      </c>
      <c r="B287" s="124" t="s">
        <v>2893</v>
      </c>
      <c r="C287" s="9" t="s">
        <v>2894</v>
      </c>
      <c r="D287" s="9">
        <f>D286+1</f>
        <v>55</v>
      </c>
      <c r="E287" s="105">
        <v>2006</v>
      </c>
      <c r="F287" s="34" t="s">
        <v>908</v>
      </c>
      <c r="G287" s="33">
        <v>39037</v>
      </c>
      <c r="H287" s="32">
        <v>39039</v>
      </c>
      <c r="I287" s="21" t="s">
        <v>910</v>
      </c>
      <c r="J287" s="93" t="s">
        <v>955</v>
      </c>
      <c r="K287" s="88"/>
      <c r="L287" s="88"/>
      <c r="M287" s="320" t="s">
        <v>954</v>
      </c>
      <c r="N287" s="321"/>
      <c r="O287" s="117" t="s">
        <v>1058</v>
      </c>
      <c r="P287" s="117" t="s">
        <v>12</v>
      </c>
      <c r="Q287" s="116" t="s">
        <v>1059</v>
      </c>
      <c r="R287" s="14" t="str">
        <f t="shared" si="37"/>
        <v/>
      </c>
      <c r="S287" s="328" t="s">
        <v>151</v>
      </c>
      <c r="T287" s="329"/>
      <c r="U287" s="329"/>
      <c r="V287" s="330"/>
      <c r="W287" s="308"/>
      <c r="X287" s="298"/>
      <c r="Y287" s="297" t="s">
        <v>2893</v>
      </c>
      <c r="Z287" s="296" t="s">
        <v>2895</v>
      </c>
      <c r="AA287" s="294" t="s">
        <v>13</v>
      </c>
    </row>
    <row r="288" spans="1:27" ht="17.399999999999999" customHeight="1" thickBot="1" x14ac:dyDescent="0.35">
      <c r="A288" s="10" t="s">
        <v>911</v>
      </c>
      <c r="B288" s="9">
        <f>D287+1</f>
        <v>56</v>
      </c>
      <c r="C288" s="310" t="s">
        <v>9</v>
      </c>
      <c r="D288" s="310">
        <f t="shared" ref="D288" si="53">B288</f>
        <v>56</v>
      </c>
      <c r="E288" s="105">
        <v>2006</v>
      </c>
      <c r="F288" s="34" t="s">
        <v>908</v>
      </c>
      <c r="G288" s="33">
        <v>39037</v>
      </c>
      <c r="H288" s="32">
        <v>39039</v>
      </c>
      <c r="I288" s="21" t="s">
        <v>909</v>
      </c>
      <c r="J288" s="93" t="s">
        <v>953</v>
      </c>
      <c r="K288" s="88"/>
      <c r="L288" s="88"/>
      <c r="M288" s="151" t="s">
        <v>795</v>
      </c>
      <c r="N288" s="53" t="s">
        <v>906</v>
      </c>
      <c r="O288" s="117" t="s">
        <v>1058</v>
      </c>
      <c r="P288" s="117" t="s">
        <v>12</v>
      </c>
      <c r="Q288" s="116" t="s">
        <v>1059</v>
      </c>
      <c r="R288" s="14" t="str">
        <f t="shared" si="37"/>
        <v>◄</v>
      </c>
      <c r="S288" s="13" t="str">
        <f t="shared" ref="S288:S296" si="54">IF(T288&gt;0,"","◄")</f>
        <v>◄</v>
      </c>
      <c r="T288" s="12"/>
      <c r="U288" s="12"/>
      <c r="V288" s="11" t="str">
        <f t="shared" ref="V288:V296" si="55">IF(U288&gt;0,"►","")</f>
        <v/>
      </c>
      <c r="W288" s="307"/>
      <c r="X288" s="295" t="s">
        <v>2891</v>
      </c>
      <c r="Y288" s="297" t="s">
        <v>13</v>
      </c>
      <c r="Z288" s="295" t="s">
        <v>2891</v>
      </c>
      <c r="AA288" s="297" t="s">
        <v>13</v>
      </c>
    </row>
    <row r="289" spans="1:27" ht="17.399999999999999" customHeight="1" thickBot="1" x14ac:dyDescent="0.35">
      <c r="A289" s="10" t="s">
        <v>911</v>
      </c>
      <c r="B289" s="9">
        <f t="shared" ref="B289:B296" si="56">D288+1</f>
        <v>57</v>
      </c>
      <c r="C289" s="310" t="s">
        <v>9</v>
      </c>
      <c r="D289" s="310">
        <f>B289</f>
        <v>57</v>
      </c>
      <c r="E289" s="105">
        <v>2006</v>
      </c>
      <c r="F289" s="34" t="s">
        <v>908</v>
      </c>
      <c r="G289" s="33">
        <v>39037</v>
      </c>
      <c r="H289" s="32">
        <v>39039</v>
      </c>
      <c r="I289" s="21" t="s">
        <v>907</v>
      </c>
      <c r="J289" s="93" t="s">
        <v>952</v>
      </c>
      <c r="K289" s="88"/>
      <c r="L289" s="88"/>
      <c r="M289" s="151" t="s">
        <v>793</v>
      </c>
      <c r="N289" s="53" t="s">
        <v>906</v>
      </c>
      <c r="O289" s="117" t="s">
        <v>1058</v>
      </c>
      <c r="P289" s="117" t="s">
        <v>12</v>
      </c>
      <c r="Q289" s="116" t="s">
        <v>1059</v>
      </c>
      <c r="R289" s="14" t="str">
        <f t="shared" si="37"/>
        <v>◄</v>
      </c>
      <c r="S289" s="13" t="str">
        <f t="shared" si="54"/>
        <v>◄</v>
      </c>
      <c r="T289" s="12"/>
      <c r="U289" s="12"/>
      <c r="V289" s="11" t="str">
        <f t="shared" si="55"/>
        <v/>
      </c>
      <c r="W289" s="307"/>
      <c r="X289" s="295" t="s">
        <v>2891</v>
      </c>
      <c r="Y289" s="297" t="s">
        <v>13</v>
      </c>
      <c r="Z289" s="295" t="s">
        <v>2891</v>
      </c>
      <c r="AA289" s="297" t="s">
        <v>13</v>
      </c>
    </row>
    <row r="290" spans="1:27" ht="16.2" thickBot="1" x14ac:dyDescent="0.35">
      <c r="A290" s="10" t="s">
        <v>905</v>
      </c>
      <c r="B290" s="9">
        <f t="shared" si="56"/>
        <v>58</v>
      </c>
      <c r="C290" s="9" t="s">
        <v>9</v>
      </c>
      <c r="D290" s="9">
        <f>B290</f>
        <v>58</v>
      </c>
      <c r="E290" s="105">
        <v>2006</v>
      </c>
      <c r="F290" s="34" t="s">
        <v>904</v>
      </c>
      <c r="G290" s="33">
        <v>39037</v>
      </c>
      <c r="H290" s="32">
        <v>39039</v>
      </c>
      <c r="I290" s="21" t="s">
        <v>1061</v>
      </c>
      <c r="J290" s="93" t="s">
        <v>951</v>
      </c>
      <c r="K290" s="132"/>
      <c r="L290" s="132"/>
      <c r="M290" s="150"/>
      <c r="N290" s="149"/>
      <c r="O290" s="117" t="s">
        <v>1060</v>
      </c>
      <c r="P290" s="117" t="s">
        <v>83</v>
      </c>
      <c r="Q290" s="116" t="s">
        <v>83</v>
      </c>
      <c r="R290" s="14" t="str">
        <f t="shared" si="37"/>
        <v>◄</v>
      </c>
      <c r="S290" s="13" t="str">
        <f t="shared" si="54"/>
        <v>◄</v>
      </c>
      <c r="T290" s="12"/>
      <c r="U290" s="12"/>
      <c r="V290" s="11" t="str">
        <f t="shared" si="55"/>
        <v/>
      </c>
      <c r="W290" s="307"/>
      <c r="X290" s="295" t="s">
        <v>2891</v>
      </c>
      <c r="Y290" s="297" t="s">
        <v>13</v>
      </c>
      <c r="Z290" s="296" t="s">
        <v>2895</v>
      </c>
      <c r="AA290" s="294" t="s">
        <v>13</v>
      </c>
    </row>
    <row r="291" spans="1:27" ht="16.2" thickBot="1" x14ac:dyDescent="0.35">
      <c r="A291" s="10">
        <v>23</v>
      </c>
      <c r="B291" s="9">
        <f t="shared" si="56"/>
        <v>59</v>
      </c>
      <c r="C291" s="9" t="s">
        <v>9</v>
      </c>
      <c r="D291" s="9">
        <f t="shared" ref="D291:D292" si="57">B291+1</f>
        <v>60</v>
      </c>
      <c r="E291" s="105">
        <v>2006</v>
      </c>
      <c r="F291" s="34" t="s">
        <v>903</v>
      </c>
      <c r="G291" s="33">
        <v>39038</v>
      </c>
      <c r="H291" s="32">
        <v>39040</v>
      </c>
      <c r="I291" s="21" t="s">
        <v>1062</v>
      </c>
      <c r="J291" s="93" t="s">
        <v>950</v>
      </c>
      <c r="K291" s="93"/>
      <c r="L291" s="93"/>
      <c r="M291" s="93"/>
      <c r="N291" s="130"/>
      <c r="O291" s="117" t="s">
        <v>1063</v>
      </c>
      <c r="P291" s="117" t="s">
        <v>12</v>
      </c>
      <c r="Q291" s="116" t="s">
        <v>1064</v>
      </c>
      <c r="R291" s="14" t="str">
        <f t="shared" si="37"/>
        <v>◄</v>
      </c>
      <c r="S291" s="13" t="str">
        <f t="shared" si="54"/>
        <v>◄</v>
      </c>
      <c r="T291" s="12"/>
      <c r="U291" s="12"/>
      <c r="V291" s="11" t="str">
        <f t="shared" si="55"/>
        <v/>
      </c>
      <c r="W291" s="307"/>
      <c r="X291" s="295" t="s">
        <v>2891</v>
      </c>
      <c r="Y291" s="297" t="s">
        <v>13</v>
      </c>
      <c r="Z291" s="296" t="s">
        <v>2895</v>
      </c>
      <c r="AA291" s="294" t="s">
        <v>13</v>
      </c>
    </row>
    <row r="292" spans="1:27" ht="16.2" thickBot="1" x14ac:dyDescent="0.35">
      <c r="A292" s="10">
        <v>24</v>
      </c>
      <c r="B292" s="9">
        <f t="shared" si="56"/>
        <v>61</v>
      </c>
      <c r="C292" s="9" t="s">
        <v>9</v>
      </c>
      <c r="D292" s="9">
        <f t="shared" si="57"/>
        <v>62</v>
      </c>
      <c r="E292" s="105">
        <v>2006</v>
      </c>
      <c r="F292" s="34" t="s">
        <v>902</v>
      </c>
      <c r="G292" s="33">
        <v>39041</v>
      </c>
      <c r="H292" s="32">
        <v>39043</v>
      </c>
      <c r="I292" s="21" t="s">
        <v>1065</v>
      </c>
      <c r="J292" s="93" t="s">
        <v>949</v>
      </c>
      <c r="K292" s="93"/>
      <c r="L292" s="93"/>
      <c r="M292" s="93"/>
      <c r="N292" s="130"/>
      <c r="O292" s="117" t="s">
        <v>1066</v>
      </c>
      <c r="P292" s="117" t="s">
        <v>12</v>
      </c>
      <c r="Q292" s="116" t="s">
        <v>1067</v>
      </c>
      <c r="R292" s="14" t="str">
        <f t="shared" si="37"/>
        <v>◄</v>
      </c>
      <c r="S292" s="13" t="str">
        <f t="shared" si="54"/>
        <v>◄</v>
      </c>
      <c r="T292" s="12"/>
      <c r="U292" s="12"/>
      <c r="V292" s="11" t="str">
        <f t="shared" si="55"/>
        <v/>
      </c>
      <c r="W292" s="307"/>
      <c r="X292" s="295" t="s">
        <v>2891</v>
      </c>
      <c r="Y292" s="297" t="s">
        <v>13</v>
      </c>
      <c r="Z292" s="296" t="s">
        <v>2895</v>
      </c>
      <c r="AA292" s="294" t="s">
        <v>13</v>
      </c>
    </row>
    <row r="293" spans="1:27" ht="16.2" thickBot="1" x14ac:dyDescent="0.35">
      <c r="A293" s="10">
        <v>25</v>
      </c>
      <c r="B293" s="9">
        <f t="shared" si="56"/>
        <v>63</v>
      </c>
      <c r="C293" s="9" t="s">
        <v>9</v>
      </c>
      <c r="D293" s="9">
        <f>B293</f>
        <v>63</v>
      </c>
      <c r="E293" s="105">
        <v>2006</v>
      </c>
      <c r="F293" s="34" t="s">
        <v>901</v>
      </c>
      <c r="G293" s="33">
        <v>39041</v>
      </c>
      <c r="H293" s="32">
        <v>39043</v>
      </c>
      <c r="I293" s="21" t="s">
        <v>1068</v>
      </c>
      <c r="J293" s="93" t="s">
        <v>948</v>
      </c>
      <c r="K293" s="93"/>
      <c r="L293" s="93"/>
      <c r="M293" s="93"/>
      <c r="N293" s="130"/>
      <c r="O293" s="117" t="s">
        <v>1069</v>
      </c>
      <c r="P293" s="117" t="s">
        <v>12</v>
      </c>
      <c r="Q293" s="116" t="s">
        <v>1070</v>
      </c>
      <c r="R293" s="14" t="str">
        <f t="shared" si="37"/>
        <v>◄</v>
      </c>
      <c r="S293" s="13" t="str">
        <f t="shared" si="54"/>
        <v>◄</v>
      </c>
      <c r="T293" s="12"/>
      <c r="U293" s="12"/>
      <c r="V293" s="11" t="str">
        <f t="shared" si="55"/>
        <v/>
      </c>
      <c r="W293" s="307"/>
      <c r="X293" s="295" t="s">
        <v>2891</v>
      </c>
      <c r="Y293" s="297" t="s">
        <v>13</v>
      </c>
      <c r="Z293" s="296" t="s">
        <v>2895</v>
      </c>
      <c r="AA293" s="294" t="s">
        <v>13</v>
      </c>
    </row>
    <row r="294" spans="1:27" ht="16.2" thickBot="1" x14ac:dyDescent="0.35">
      <c r="A294" s="10">
        <v>26</v>
      </c>
      <c r="B294" s="9">
        <f t="shared" si="56"/>
        <v>64</v>
      </c>
      <c r="C294" s="9" t="s">
        <v>9</v>
      </c>
      <c r="D294" s="9">
        <f t="shared" ref="D294:D296" si="58">B294+1</f>
        <v>65</v>
      </c>
      <c r="E294" s="105">
        <v>2006</v>
      </c>
      <c r="F294" s="34" t="s">
        <v>923</v>
      </c>
      <c r="G294" s="33">
        <v>39040</v>
      </c>
      <c r="H294" s="32">
        <v>39042</v>
      </c>
      <c r="I294" s="21" t="s">
        <v>1072</v>
      </c>
      <c r="J294" s="93" t="s">
        <v>947</v>
      </c>
      <c r="K294" s="93"/>
      <c r="L294" s="93"/>
      <c r="M294" s="93"/>
      <c r="N294" s="130"/>
      <c r="O294" s="117" t="s">
        <v>1071</v>
      </c>
      <c r="P294" s="117" t="s">
        <v>83</v>
      </c>
      <c r="Q294" s="116" t="s">
        <v>83</v>
      </c>
      <c r="R294" s="14" t="str">
        <f t="shared" si="37"/>
        <v>◄</v>
      </c>
      <c r="S294" s="13" t="str">
        <f t="shared" si="54"/>
        <v>◄</v>
      </c>
      <c r="T294" s="12"/>
      <c r="U294" s="12"/>
      <c r="V294" s="11" t="str">
        <f t="shared" si="55"/>
        <v/>
      </c>
      <c r="W294" s="307"/>
      <c r="X294" s="295" t="s">
        <v>2891</v>
      </c>
      <c r="Y294" s="297" t="s">
        <v>13</v>
      </c>
      <c r="Z294" s="296" t="s">
        <v>2895</v>
      </c>
      <c r="AA294" s="294" t="s">
        <v>13</v>
      </c>
    </row>
    <row r="295" spans="1:27" ht="16.2" thickBot="1" x14ac:dyDescent="0.35">
      <c r="A295" s="10">
        <v>27</v>
      </c>
      <c r="B295" s="9">
        <f t="shared" si="56"/>
        <v>66</v>
      </c>
      <c r="C295" s="9" t="s">
        <v>9</v>
      </c>
      <c r="D295" s="9">
        <f>B295</f>
        <v>66</v>
      </c>
      <c r="E295" s="105">
        <v>2006</v>
      </c>
      <c r="F295" s="34" t="s">
        <v>922</v>
      </c>
      <c r="G295" s="33">
        <v>39055</v>
      </c>
      <c r="H295" s="32">
        <v>39057</v>
      </c>
      <c r="I295" s="21" t="s">
        <v>1073</v>
      </c>
      <c r="J295" s="93" t="s">
        <v>946</v>
      </c>
      <c r="K295" s="93"/>
      <c r="L295" s="93"/>
      <c r="M295" s="93"/>
      <c r="N295" s="130"/>
      <c r="O295" s="117" t="s">
        <v>1074</v>
      </c>
      <c r="P295" s="117" t="s">
        <v>12</v>
      </c>
      <c r="Q295" s="116" t="s">
        <v>1075</v>
      </c>
      <c r="R295" s="14" t="str">
        <f t="shared" si="37"/>
        <v>◄</v>
      </c>
      <c r="S295" s="13" t="str">
        <f t="shared" si="54"/>
        <v>◄</v>
      </c>
      <c r="T295" s="12"/>
      <c r="U295" s="12"/>
      <c r="V295" s="11" t="str">
        <f t="shared" si="55"/>
        <v/>
      </c>
      <c r="W295" s="307"/>
      <c r="X295" s="295" t="s">
        <v>2891</v>
      </c>
      <c r="Y295" s="297" t="s">
        <v>13</v>
      </c>
      <c r="Z295" s="296" t="s">
        <v>2895</v>
      </c>
      <c r="AA295" s="294" t="s">
        <v>13</v>
      </c>
    </row>
    <row r="296" spans="1:27" ht="16.2" thickBot="1" x14ac:dyDescent="0.35">
      <c r="A296" s="27">
        <v>28</v>
      </c>
      <c r="B296" s="9">
        <f t="shared" si="56"/>
        <v>67</v>
      </c>
      <c r="C296" s="9" t="s">
        <v>9</v>
      </c>
      <c r="D296" s="9">
        <f t="shared" si="58"/>
        <v>68</v>
      </c>
      <c r="E296" s="103">
        <v>2006</v>
      </c>
      <c r="F296" s="24" t="s">
        <v>921</v>
      </c>
      <c r="G296" s="23">
        <v>39041</v>
      </c>
      <c r="H296" s="22">
        <v>39043</v>
      </c>
      <c r="I296" s="21" t="s">
        <v>1076</v>
      </c>
      <c r="J296" s="148" t="s">
        <v>945</v>
      </c>
      <c r="K296" s="147"/>
      <c r="L296" s="147"/>
      <c r="M296" s="147"/>
      <c r="N296" s="146"/>
      <c r="O296" s="117" t="s">
        <v>1077</v>
      </c>
      <c r="P296" s="117" t="s">
        <v>12</v>
      </c>
      <c r="Q296" s="116" t="s">
        <v>1078</v>
      </c>
      <c r="R296" s="14" t="str">
        <f t="shared" si="37"/>
        <v>◄</v>
      </c>
      <c r="S296" s="13" t="str">
        <f t="shared" si="54"/>
        <v>◄</v>
      </c>
      <c r="T296" s="12"/>
      <c r="U296" s="12"/>
      <c r="V296" s="11" t="str">
        <f t="shared" si="55"/>
        <v/>
      </c>
      <c r="W296" s="307"/>
      <c r="X296" s="295" t="s">
        <v>2891</v>
      </c>
      <c r="Y296" s="297" t="s">
        <v>13</v>
      </c>
      <c r="Z296" s="296" t="s">
        <v>2895</v>
      </c>
      <c r="AA296" s="294" t="s">
        <v>13</v>
      </c>
    </row>
    <row r="297" spans="1:27" ht="19.2" thickTop="1" thickBot="1" x14ac:dyDescent="0.35">
      <c r="A297" s="281" t="s">
        <v>2872</v>
      </c>
      <c r="B297" s="81"/>
      <c r="C297" s="76"/>
      <c r="D297" s="76"/>
      <c r="E297" s="80"/>
      <c r="F297" s="76"/>
      <c r="G297" s="76"/>
      <c r="H297" s="76"/>
      <c r="I297" s="79"/>
      <c r="J297" s="77" t="s">
        <v>2850</v>
      </c>
      <c r="K297" s="77"/>
      <c r="L297" s="77"/>
      <c r="M297" s="77"/>
      <c r="N297" s="75"/>
      <c r="O297" s="76"/>
      <c r="P297" s="363"/>
      <c r="Q297" s="363"/>
      <c r="R297" s="364"/>
      <c r="S297" s="365" t="s">
        <v>2956</v>
      </c>
      <c r="T297" s="366" t="s">
        <v>13</v>
      </c>
      <c r="U297" s="367" t="s">
        <v>2957</v>
      </c>
      <c r="V297" s="368" t="s">
        <v>13</v>
      </c>
      <c r="W297" s="304"/>
      <c r="X297" s="369" t="s">
        <v>2891</v>
      </c>
      <c r="Y297" s="370" t="s">
        <v>2958</v>
      </c>
      <c r="Z297" s="370"/>
      <c r="AA297" s="371"/>
    </row>
    <row r="298" spans="1:27" ht="15.6" customHeight="1" thickTop="1" thickBot="1" x14ac:dyDescent="0.35">
      <c r="A298" s="69"/>
      <c r="B298" s="68"/>
      <c r="C298" s="67"/>
      <c r="D298" s="67"/>
      <c r="E298" s="67"/>
      <c r="F298" s="60"/>
      <c r="G298" s="315" t="s">
        <v>48</v>
      </c>
      <c r="H298" s="316"/>
      <c r="I298" s="64"/>
      <c r="J298" s="63" t="s">
        <v>82</v>
      </c>
      <c r="K298" s="62" t="s">
        <v>81</v>
      </c>
      <c r="L298" s="61"/>
      <c r="M298" s="61"/>
      <c r="N298" s="145"/>
      <c r="O298" s="352" t="s">
        <v>80</v>
      </c>
      <c r="P298" s="353"/>
      <c r="Q298" s="354"/>
      <c r="R298" s="60"/>
      <c r="S298" s="322" t="s">
        <v>79</v>
      </c>
      <c r="T298" s="323"/>
      <c r="U298" s="324" t="s">
        <v>17</v>
      </c>
      <c r="V298" s="325"/>
      <c r="W298" s="305"/>
      <c r="X298" s="372" t="s">
        <v>2895</v>
      </c>
      <c r="Y298" s="373" t="s">
        <v>2959</v>
      </c>
      <c r="Z298" s="373"/>
      <c r="AA298" s="374"/>
    </row>
    <row r="299" spans="1:27" ht="18.600000000000001" customHeight="1" thickBot="1" x14ac:dyDescent="0.4">
      <c r="A299" s="95" t="s">
        <v>50</v>
      </c>
      <c r="B299" s="59" t="s">
        <v>16</v>
      </c>
      <c r="C299" s="59" t="s">
        <v>9</v>
      </c>
      <c r="D299" s="59" t="s">
        <v>16</v>
      </c>
      <c r="E299" s="58" t="s">
        <v>78</v>
      </c>
      <c r="F299" s="57" t="s">
        <v>77</v>
      </c>
      <c r="G299" s="54" t="s">
        <v>76</v>
      </c>
      <c r="H299" s="54" t="s">
        <v>75</v>
      </c>
      <c r="I299" s="56" t="s">
        <v>74</v>
      </c>
      <c r="J299" s="144" t="s">
        <v>49</v>
      </c>
      <c r="K299" s="92" t="s">
        <v>15</v>
      </c>
      <c r="L299" s="53" t="s">
        <v>14</v>
      </c>
      <c r="M299" s="92" t="s">
        <v>15</v>
      </c>
      <c r="N299" s="53" t="s">
        <v>14</v>
      </c>
      <c r="O299" s="324" t="s">
        <v>73</v>
      </c>
      <c r="P299" s="351"/>
      <c r="Q299" s="325"/>
      <c r="R299" s="52" t="s">
        <v>13</v>
      </c>
      <c r="S299" s="375" t="str">
        <f>CONCATENATE(COUNTIF(S300:S328,"◄"),"◄")</f>
        <v>27◄</v>
      </c>
      <c r="T299" s="376">
        <f>SUM(T300:T328)</f>
        <v>0</v>
      </c>
      <c r="U299" s="377">
        <f>COUNT(U300:U328)</f>
        <v>0</v>
      </c>
      <c r="V299" s="378" t="str">
        <f>CONCATENATE(COUNTIF(V300:V328,"►"),"►")</f>
        <v>0►</v>
      </c>
      <c r="W299" s="306"/>
      <c r="X299" s="379" t="s">
        <v>2892</v>
      </c>
      <c r="Y299" s="380" t="s">
        <v>2960</v>
      </c>
      <c r="Z299" s="380"/>
      <c r="AA299" s="381"/>
    </row>
    <row r="300" spans="1:27" ht="16.2" thickBot="1" x14ac:dyDescent="0.35">
      <c r="A300" s="50">
        <v>1</v>
      </c>
      <c r="B300" s="49">
        <v>1</v>
      </c>
      <c r="C300" s="49" t="s">
        <v>9</v>
      </c>
      <c r="D300" s="49">
        <v>2</v>
      </c>
      <c r="E300" s="105">
        <v>2007</v>
      </c>
      <c r="F300" s="34" t="s">
        <v>1107</v>
      </c>
      <c r="G300" s="33">
        <v>39088</v>
      </c>
      <c r="H300" s="32">
        <v>39090</v>
      </c>
      <c r="I300" s="21" t="s">
        <v>1139</v>
      </c>
      <c r="J300" s="166" t="s">
        <v>1137</v>
      </c>
      <c r="K300" s="150"/>
      <c r="L300" s="150"/>
      <c r="M300" s="150"/>
      <c r="N300" s="149"/>
      <c r="O300" s="117" t="s">
        <v>1138</v>
      </c>
      <c r="P300" s="117" t="s">
        <v>83</v>
      </c>
      <c r="Q300" s="116" t="s">
        <v>83</v>
      </c>
      <c r="R300" s="14" t="str">
        <f t="shared" ref="R300:R318" si="59">IF(AND(S300="◄",V300="►"),"◄?►",IF(S300="◄","◄",IF(V300="►","►","")))</f>
        <v>◄</v>
      </c>
      <c r="S300" s="13" t="str">
        <f t="shared" ref="S300:S317" si="60">IF(T300&gt;0,"","◄")</f>
        <v>◄</v>
      </c>
      <c r="T300" s="12"/>
      <c r="U300" s="12"/>
      <c r="V300" s="11" t="str">
        <f t="shared" ref="V300:V317" si="61">IF(U300&gt;0,"►","")</f>
        <v/>
      </c>
      <c r="W300" s="307"/>
      <c r="X300" s="295" t="s">
        <v>2891</v>
      </c>
      <c r="Y300" s="297" t="s">
        <v>13</v>
      </c>
      <c r="Z300" s="296" t="s">
        <v>2895</v>
      </c>
      <c r="AA300" s="294" t="s">
        <v>13</v>
      </c>
    </row>
    <row r="301" spans="1:27" ht="16.2" thickBot="1" x14ac:dyDescent="0.35">
      <c r="A301" s="10">
        <v>2</v>
      </c>
      <c r="B301" s="9">
        <v>3</v>
      </c>
      <c r="C301" s="9" t="s">
        <v>9</v>
      </c>
      <c r="D301" s="9">
        <v>4</v>
      </c>
      <c r="E301" s="105">
        <v>2007</v>
      </c>
      <c r="F301" s="34" t="s">
        <v>1106</v>
      </c>
      <c r="G301" s="33">
        <v>39088</v>
      </c>
      <c r="H301" s="32">
        <v>39090</v>
      </c>
      <c r="I301" s="21" t="s">
        <v>1140</v>
      </c>
      <c r="J301" s="93" t="s">
        <v>1136</v>
      </c>
      <c r="K301" s="93"/>
      <c r="L301" s="93"/>
      <c r="M301" s="93"/>
      <c r="N301" s="130"/>
      <c r="O301" s="117" t="s">
        <v>1141</v>
      </c>
      <c r="P301" s="117" t="s">
        <v>12</v>
      </c>
      <c r="Q301" s="116" t="s">
        <v>1142</v>
      </c>
      <c r="R301" s="14" t="str">
        <f t="shared" si="59"/>
        <v>◄</v>
      </c>
      <c r="S301" s="13" t="str">
        <f t="shared" si="60"/>
        <v>◄</v>
      </c>
      <c r="T301" s="12"/>
      <c r="U301" s="12"/>
      <c r="V301" s="11" t="str">
        <f t="shared" si="61"/>
        <v/>
      </c>
      <c r="W301" s="307"/>
      <c r="X301" s="295" t="s">
        <v>2891</v>
      </c>
      <c r="Y301" s="297" t="s">
        <v>13</v>
      </c>
      <c r="Z301" s="296" t="s">
        <v>2895</v>
      </c>
      <c r="AA301" s="294" t="s">
        <v>13</v>
      </c>
    </row>
    <row r="302" spans="1:27" ht="16.2" thickBot="1" x14ac:dyDescent="0.35">
      <c r="A302" s="10">
        <v>3</v>
      </c>
      <c r="B302" s="9">
        <v>5</v>
      </c>
      <c r="C302" s="9" t="s">
        <v>9</v>
      </c>
      <c r="D302" s="9">
        <v>6</v>
      </c>
      <c r="E302" s="105">
        <v>2007</v>
      </c>
      <c r="F302" s="34" t="s">
        <v>1105</v>
      </c>
      <c r="G302" s="33">
        <v>39109</v>
      </c>
      <c r="H302" s="32">
        <v>39111</v>
      </c>
      <c r="I302" s="21" t="s">
        <v>1144</v>
      </c>
      <c r="J302" s="93" t="s">
        <v>1135</v>
      </c>
      <c r="K302" s="93"/>
      <c r="L302" s="93"/>
      <c r="M302" s="93"/>
      <c r="N302" s="130"/>
      <c r="O302" s="117" t="s">
        <v>1143</v>
      </c>
      <c r="P302" s="117" t="s">
        <v>83</v>
      </c>
      <c r="Q302" s="116" t="s">
        <v>83</v>
      </c>
      <c r="R302" s="14" t="str">
        <f t="shared" si="59"/>
        <v>◄</v>
      </c>
      <c r="S302" s="13" t="str">
        <f t="shared" si="60"/>
        <v>◄</v>
      </c>
      <c r="T302" s="12"/>
      <c r="U302" s="12"/>
      <c r="V302" s="11" t="str">
        <f t="shared" si="61"/>
        <v/>
      </c>
      <c r="W302" s="307"/>
      <c r="X302" s="295" t="s">
        <v>2891</v>
      </c>
      <c r="Y302" s="297" t="s">
        <v>13</v>
      </c>
      <c r="Z302" s="296" t="s">
        <v>2895</v>
      </c>
      <c r="AA302" s="294" t="s">
        <v>13</v>
      </c>
    </row>
    <row r="303" spans="1:27" ht="16.2" thickBot="1" x14ac:dyDescent="0.35">
      <c r="A303" s="10">
        <v>4</v>
      </c>
      <c r="B303" s="9">
        <v>7</v>
      </c>
      <c r="C303" s="9" t="s">
        <v>9</v>
      </c>
      <c r="D303" s="9">
        <v>8</v>
      </c>
      <c r="E303" s="105">
        <v>2007</v>
      </c>
      <c r="F303" s="34" t="s">
        <v>1104</v>
      </c>
      <c r="G303" s="33">
        <v>39109</v>
      </c>
      <c r="H303" s="32">
        <v>39111</v>
      </c>
      <c r="I303" s="21" t="s">
        <v>1145</v>
      </c>
      <c r="J303" s="93" t="s">
        <v>1134</v>
      </c>
      <c r="K303" s="93"/>
      <c r="L303" s="93"/>
      <c r="M303" s="93"/>
      <c r="N303" s="130"/>
      <c r="O303" s="117" t="s">
        <v>1146</v>
      </c>
      <c r="P303" s="117" t="s">
        <v>12</v>
      </c>
      <c r="Q303" s="116" t="s">
        <v>1147</v>
      </c>
      <c r="R303" s="14" t="str">
        <f t="shared" si="59"/>
        <v>◄</v>
      </c>
      <c r="S303" s="13" t="str">
        <f t="shared" si="60"/>
        <v>◄</v>
      </c>
      <c r="T303" s="12"/>
      <c r="U303" s="12"/>
      <c r="V303" s="11" t="str">
        <f t="shared" si="61"/>
        <v/>
      </c>
      <c r="W303" s="307"/>
      <c r="X303" s="295" t="s">
        <v>2891</v>
      </c>
      <c r="Y303" s="297" t="s">
        <v>13</v>
      </c>
      <c r="Z303" s="296" t="s">
        <v>2895</v>
      </c>
      <c r="AA303" s="294" t="s">
        <v>13</v>
      </c>
    </row>
    <row r="304" spans="1:27" ht="16.2" thickBot="1" x14ac:dyDescent="0.35">
      <c r="A304" s="10">
        <v>5</v>
      </c>
      <c r="B304" s="9">
        <v>9</v>
      </c>
      <c r="C304" s="9" t="s">
        <v>9</v>
      </c>
      <c r="D304" s="9">
        <v>10</v>
      </c>
      <c r="E304" s="105">
        <v>2007</v>
      </c>
      <c r="F304" s="34" t="s">
        <v>1103</v>
      </c>
      <c r="G304" s="33">
        <v>39137</v>
      </c>
      <c r="H304" s="32">
        <v>39139</v>
      </c>
      <c r="I304" s="21" t="s">
        <v>1148</v>
      </c>
      <c r="J304" s="93" t="s">
        <v>1133</v>
      </c>
      <c r="K304" s="93"/>
      <c r="L304" s="93"/>
      <c r="M304" s="93"/>
      <c r="N304" s="130"/>
      <c r="O304" s="117" t="s">
        <v>1149</v>
      </c>
      <c r="P304" s="117" t="s">
        <v>12</v>
      </c>
      <c r="Q304" s="116" t="s">
        <v>1150</v>
      </c>
      <c r="R304" s="14" t="str">
        <f t="shared" si="59"/>
        <v>◄</v>
      </c>
      <c r="S304" s="13" t="str">
        <f t="shared" si="60"/>
        <v>◄</v>
      </c>
      <c r="T304" s="12"/>
      <c r="U304" s="12"/>
      <c r="V304" s="11" t="str">
        <f t="shared" si="61"/>
        <v/>
      </c>
      <c r="W304" s="307"/>
      <c r="X304" s="295" t="s">
        <v>2891</v>
      </c>
      <c r="Y304" s="297" t="s">
        <v>13</v>
      </c>
      <c r="Z304" s="296" t="s">
        <v>2895</v>
      </c>
      <c r="AA304" s="294" t="s">
        <v>13</v>
      </c>
    </row>
    <row r="305" spans="1:27" ht="16.2" thickBot="1" x14ac:dyDescent="0.35">
      <c r="A305" s="10">
        <v>6</v>
      </c>
      <c r="B305" s="9">
        <v>11</v>
      </c>
      <c r="C305" s="9" t="s">
        <v>9</v>
      </c>
      <c r="D305" s="9">
        <v>12</v>
      </c>
      <c r="E305" s="105">
        <v>2007</v>
      </c>
      <c r="F305" s="34" t="s">
        <v>1102</v>
      </c>
      <c r="G305" s="33">
        <v>39137</v>
      </c>
      <c r="H305" s="32">
        <v>39139</v>
      </c>
      <c r="I305" s="21" t="s">
        <v>1152</v>
      </c>
      <c r="J305" s="93" t="s">
        <v>1132</v>
      </c>
      <c r="K305" s="93"/>
      <c r="L305" s="93"/>
      <c r="M305" s="93"/>
      <c r="N305" s="130"/>
      <c r="O305" s="117" t="s">
        <v>1151</v>
      </c>
      <c r="P305" s="117" t="s">
        <v>83</v>
      </c>
      <c r="Q305" s="116" t="s">
        <v>83</v>
      </c>
      <c r="R305" s="14" t="str">
        <f t="shared" si="59"/>
        <v>◄</v>
      </c>
      <c r="S305" s="13" t="str">
        <f t="shared" si="60"/>
        <v>◄</v>
      </c>
      <c r="T305" s="12"/>
      <c r="U305" s="12"/>
      <c r="V305" s="11" t="str">
        <f t="shared" si="61"/>
        <v/>
      </c>
      <c r="W305" s="307"/>
      <c r="X305" s="295" t="s">
        <v>2891</v>
      </c>
      <c r="Y305" s="297" t="s">
        <v>13</v>
      </c>
      <c r="Z305" s="296" t="s">
        <v>2895</v>
      </c>
      <c r="AA305" s="294" t="s">
        <v>13</v>
      </c>
    </row>
    <row r="306" spans="1:27" ht="16.2" thickBot="1" x14ac:dyDescent="0.35">
      <c r="A306" s="10">
        <v>7</v>
      </c>
      <c r="B306" s="9">
        <v>13</v>
      </c>
      <c r="C306" s="9" t="s">
        <v>9</v>
      </c>
      <c r="D306" s="9">
        <v>14</v>
      </c>
      <c r="E306" s="105">
        <v>2007</v>
      </c>
      <c r="F306" s="34" t="s">
        <v>1101</v>
      </c>
      <c r="G306" s="33">
        <v>39165</v>
      </c>
      <c r="H306" s="32">
        <v>39167</v>
      </c>
      <c r="I306" s="21" t="s">
        <v>1153</v>
      </c>
      <c r="J306" s="93" t="s">
        <v>1131</v>
      </c>
      <c r="K306" s="93"/>
      <c r="L306" s="93"/>
      <c r="M306" s="93"/>
      <c r="N306" s="130"/>
      <c r="O306" s="117" t="s">
        <v>1154</v>
      </c>
      <c r="P306" s="117" t="s">
        <v>12</v>
      </c>
      <c r="Q306" s="116" t="s">
        <v>1155</v>
      </c>
      <c r="R306" s="14" t="str">
        <f t="shared" si="59"/>
        <v>◄</v>
      </c>
      <c r="S306" s="13" t="str">
        <f t="shared" si="60"/>
        <v>◄</v>
      </c>
      <c r="T306" s="12"/>
      <c r="U306" s="12"/>
      <c r="V306" s="11" t="str">
        <f t="shared" si="61"/>
        <v/>
      </c>
      <c r="W306" s="307"/>
      <c r="X306" s="295" t="s">
        <v>2891</v>
      </c>
      <c r="Y306" s="297" t="s">
        <v>13</v>
      </c>
      <c r="Z306" s="296" t="s">
        <v>2895</v>
      </c>
      <c r="AA306" s="294" t="s">
        <v>13</v>
      </c>
    </row>
    <row r="307" spans="1:27" ht="16.2" thickBot="1" x14ac:dyDescent="0.35">
      <c r="A307" s="125">
        <v>8</v>
      </c>
      <c r="B307" s="124">
        <v>15</v>
      </c>
      <c r="C307" s="124" t="s">
        <v>9</v>
      </c>
      <c r="D307" s="124">
        <v>16</v>
      </c>
      <c r="E307" s="35">
        <v>2007</v>
      </c>
      <c r="F307" s="114" t="s">
        <v>1101</v>
      </c>
      <c r="G307" s="123">
        <v>39165</v>
      </c>
      <c r="H307" s="122">
        <v>39167</v>
      </c>
      <c r="I307" s="121" t="s">
        <v>1156</v>
      </c>
      <c r="J307" s="175" t="s">
        <v>1130</v>
      </c>
      <c r="K307" s="158"/>
      <c r="L307" s="158"/>
      <c r="M307" s="179"/>
      <c r="N307" s="178"/>
      <c r="O307" s="117" t="s">
        <v>1157</v>
      </c>
      <c r="P307" s="117" t="s">
        <v>12</v>
      </c>
      <c r="Q307" s="116" t="s">
        <v>1158</v>
      </c>
      <c r="R307" s="14" t="str">
        <f t="shared" si="59"/>
        <v>◄</v>
      </c>
      <c r="S307" s="13" t="str">
        <f t="shared" si="60"/>
        <v>◄</v>
      </c>
      <c r="T307" s="12"/>
      <c r="U307" s="12"/>
      <c r="V307" s="11" t="str">
        <f t="shared" si="61"/>
        <v/>
      </c>
      <c r="W307" s="307"/>
      <c r="X307" s="295" t="s">
        <v>2891</v>
      </c>
      <c r="Y307" s="297" t="s">
        <v>13</v>
      </c>
      <c r="Z307" s="296" t="s">
        <v>2895</v>
      </c>
      <c r="AA307" s="294" t="s">
        <v>13</v>
      </c>
    </row>
    <row r="308" spans="1:27" ht="16.2" thickBot="1" x14ac:dyDescent="0.35">
      <c r="A308" s="10">
        <v>9</v>
      </c>
      <c r="B308" s="124">
        <v>17</v>
      </c>
      <c r="C308" s="124" t="s">
        <v>9</v>
      </c>
      <c r="D308" s="124">
        <v>18</v>
      </c>
      <c r="E308" s="105">
        <v>2007</v>
      </c>
      <c r="F308" s="34" t="s">
        <v>1100</v>
      </c>
      <c r="G308" s="33">
        <v>39200</v>
      </c>
      <c r="H308" s="32">
        <v>39202</v>
      </c>
      <c r="I308" s="21" t="s">
        <v>1159</v>
      </c>
      <c r="J308" s="93" t="s">
        <v>1129</v>
      </c>
      <c r="K308" s="93"/>
      <c r="L308" s="93"/>
      <c r="M308" s="93"/>
      <c r="N308" s="130"/>
      <c r="O308" s="117" t="s">
        <v>1160</v>
      </c>
      <c r="P308" s="117" t="s">
        <v>12</v>
      </c>
      <c r="Q308" s="116" t="s">
        <v>1161</v>
      </c>
      <c r="R308" s="14" t="str">
        <f t="shared" si="59"/>
        <v>◄</v>
      </c>
      <c r="S308" s="13" t="str">
        <f t="shared" si="60"/>
        <v>◄</v>
      </c>
      <c r="T308" s="12"/>
      <c r="U308" s="12"/>
      <c r="V308" s="11" t="str">
        <f t="shared" si="61"/>
        <v/>
      </c>
      <c r="W308" s="307"/>
      <c r="X308" s="295" t="s">
        <v>2891</v>
      </c>
      <c r="Y308" s="297" t="s">
        <v>13</v>
      </c>
      <c r="Z308" s="296" t="s">
        <v>2895</v>
      </c>
      <c r="AA308" s="294" t="s">
        <v>13</v>
      </c>
    </row>
    <row r="309" spans="1:27" ht="16.2" thickBot="1" x14ac:dyDescent="0.35">
      <c r="A309" s="10">
        <v>10</v>
      </c>
      <c r="B309" s="9">
        <v>19</v>
      </c>
      <c r="C309" s="9" t="s">
        <v>9</v>
      </c>
      <c r="D309" s="9">
        <v>20</v>
      </c>
      <c r="E309" s="105">
        <v>2007</v>
      </c>
      <c r="F309" s="34" t="s">
        <v>1099</v>
      </c>
      <c r="G309" s="33">
        <v>39200</v>
      </c>
      <c r="H309" s="32">
        <v>39202</v>
      </c>
      <c r="I309" s="21" t="s">
        <v>1163</v>
      </c>
      <c r="J309" s="93" t="s">
        <v>1128</v>
      </c>
      <c r="K309" s="93"/>
      <c r="L309" s="93"/>
      <c r="M309" s="93"/>
      <c r="N309" s="130"/>
      <c r="O309" s="117" t="s">
        <v>1162</v>
      </c>
      <c r="P309" s="117" t="s">
        <v>83</v>
      </c>
      <c r="Q309" s="116" t="s">
        <v>83</v>
      </c>
      <c r="R309" s="14" t="str">
        <f t="shared" si="59"/>
        <v>◄</v>
      </c>
      <c r="S309" s="13" t="str">
        <f t="shared" si="60"/>
        <v>◄</v>
      </c>
      <c r="T309" s="12"/>
      <c r="U309" s="12"/>
      <c r="V309" s="11" t="str">
        <f t="shared" si="61"/>
        <v/>
      </c>
      <c r="W309" s="307"/>
      <c r="X309" s="295" t="s">
        <v>2891</v>
      </c>
      <c r="Y309" s="297" t="s">
        <v>13</v>
      </c>
      <c r="Z309" s="296" t="s">
        <v>2895</v>
      </c>
      <c r="AA309" s="294" t="s">
        <v>13</v>
      </c>
    </row>
    <row r="310" spans="1:27" ht="16.2" thickBot="1" x14ac:dyDescent="0.35">
      <c r="A310" s="10">
        <v>11</v>
      </c>
      <c r="B310" s="9">
        <v>21</v>
      </c>
      <c r="C310" s="9" t="s">
        <v>9</v>
      </c>
      <c r="D310" s="9">
        <f>B310</f>
        <v>21</v>
      </c>
      <c r="E310" s="105">
        <v>2007</v>
      </c>
      <c r="F310" s="34" t="s">
        <v>1098</v>
      </c>
      <c r="G310" s="33">
        <v>39221</v>
      </c>
      <c r="H310" s="32">
        <v>39223</v>
      </c>
      <c r="I310" s="21" t="s">
        <v>1164</v>
      </c>
      <c r="J310" s="162" t="s">
        <v>1127</v>
      </c>
      <c r="K310" s="93"/>
      <c r="L310" s="93"/>
      <c r="M310" s="177"/>
      <c r="N310" s="176"/>
      <c r="O310" s="117" t="s">
        <v>1165</v>
      </c>
      <c r="P310" s="117" t="s">
        <v>12</v>
      </c>
      <c r="Q310" s="116" t="s">
        <v>1166</v>
      </c>
      <c r="R310" s="14" t="str">
        <f t="shared" si="59"/>
        <v>◄</v>
      </c>
      <c r="S310" s="13" t="str">
        <f t="shared" si="60"/>
        <v>◄</v>
      </c>
      <c r="T310" s="12"/>
      <c r="U310" s="12"/>
      <c r="V310" s="11" t="str">
        <f t="shared" si="61"/>
        <v/>
      </c>
      <c r="W310" s="307"/>
      <c r="X310" s="295" t="s">
        <v>2891</v>
      </c>
      <c r="Y310" s="297" t="s">
        <v>13</v>
      </c>
      <c r="Z310" s="296" t="s">
        <v>2895</v>
      </c>
      <c r="AA310" s="294" t="s">
        <v>13</v>
      </c>
    </row>
    <row r="311" spans="1:27" ht="16.2" thickBot="1" x14ac:dyDescent="0.35">
      <c r="A311" s="10">
        <v>12</v>
      </c>
      <c r="B311" s="9">
        <v>22</v>
      </c>
      <c r="C311" s="9" t="s">
        <v>9</v>
      </c>
      <c r="D311" s="9">
        <v>23</v>
      </c>
      <c r="E311" s="105">
        <v>2007</v>
      </c>
      <c r="F311" s="34" t="s">
        <v>1097</v>
      </c>
      <c r="G311" s="33">
        <v>39249</v>
      </c>
      <c r="H311" s="32">
        <v>39251</v>
      </c>
      <c r="I311" s="21" t="s">
        <v>1168</v>
      </c>
      <c r="J311" s="93" t="s">
        <v>1126</v>
      </c>
      <c r="K311" s="93"/>
      <c r="L311" s="93"/>
      <c r="M311" s="93"/>
      <c r="N311" s="130"/>
      <c r="O311" s="117" t="s">
        <v>1167</v>
      </c>
      <c r="P311" s="117" t="s">
        <v>83</v>
      </c>
      <c r="Q311" s="116" t="s">
        <v>83</v>
      </c>
      <c r="R311" s="14" t="str">
        <f t="shared" si="59"/>
        <v>◄</v>
      </c>
      <c r="S311" s="13" t="str">
        <f t="shared" si="60"/>
        <v>◄</v>
      </c>
      <c r="T311" s="12"/>
      <c r="U311" s="12"/>
      <c r="V311" s="11" t="str">
        <f t="shared" si="61"/>
        <v/>
      </c>
      <c r="W311" s="307"/>
      <c r="X311" s="295" t="s">
        <v>2891</v>
      </c>
      <c r="Y311" s="297" t="s">
        <v>13</v>
      </c>
      <c r="Z311" s="296" t="s">
        <v>2895</v>
      </c>
      <c r="AA311" s="294" t="s">
        <v>13</v>
      </c>
    </row>
    <row r="312" spans="1:27" ht="16.2" thickBot="1" x14ac:dyDescent="0.35">
      <c r="A312" s="10">
        <v>13</v>
      </c>
      <c r="B312" s="9">
        <v>24</v>
      </c>
      <c r="C312" s="9" t="s">
        <v>9</v>
      </c>
      <c r="D312" s="9">
        <v>25</v>
      </c>
      <c r="E312" s="105">
        <v>2007</v>
      </c>
      <c r="F312" s="34" t="s">
        <v>1096</v>
      </c>
      <c r="G312" s="33">
        <v>39249</v>
      </c>
      <c r="H312" s="32">
        <v>39251</v>
      </c>
      <c r="I312" s="21" t="s">
        <v>1169</v>
      </c>
      <c r="J312" s="93" t="s">
        <v>1125</v>
      </c>
      <c r="K312" s="93"/>
      <c r="L312" s="93"/>
      <c r="M312" s="93"/>
      <c r="N312" s="130"/>
      <c r="O312" s="117" t="s">
        <v>1170</v>
      </c>
      <c r="P312" s="117" t="s">
        <v>12</v>
      </c>
      <c r="Q312" s="116" t="s">
        <v>1171</v>
      </c>
      <c r="R312" s="14" t="str">
        <f t="shared" si="59"/>
        <v>◄</v>
      </c>
      <c r="S312" s="13" t="str">
        <f t="shared" si="60"/>
        <v>◄</v>
      </c>
      <c r="T312" s="12"/>
      <c r="U312" s="12"/>
      <c r="V312" s="11" t="str">
        <f t="shared" si="61"/>
        <v/>
      </c>
      <c r="W312" s="307"/>
      <c r="X312" s="295" t="s">
        <v>2891</v>
      </c>
      <c r="Y312" s="297" t="s">
        <v>13</v>
      </c>
      <c r="Z312" s="296" t="s">
        <v>2895</v>
      </c>
      <c r="AA312" s="294" t="s">
        <v>13</v>
      </c>
    </row>
    <row r="313" spans="1:27" ht="16.2" thickBot="1" x14ac:dyDescent="0.35">
      <c r="A313" s="10">
        <v>14</v>
      </c>
      <c r="B313" s="9">
        <v>26</v>
      </c>
      <c r="C313" s="9" t="s">
        <v>9</v>
      </c>
      <c r="D313" s="9">
        <v>27</v>
      </c>
      <c r="E313" s="105">
        <v>2007</v>
      </c>
      <c r="F313" s="34" t="s">
        <v>1095</v>
      </c>
      <c r="G313" s="33">
        <v>39270</v>
      </c>
      <c r="H313" s="32">
        <v>39272</v>
      </c>
      <c r="I313" s="21" t="s">
        <v>1173</v>
      </c>
      <c r="J313" s="93" t="s">
        <v>1124</v>
      </c>
      <c r="K313" s="93"/>
      <c r="L313" s="93"/>
      <c r="M313" s="93"/>
      <c r="N313" s="130"/>
      <c r="O313" s="117" t="s">
        <v>1172</v>
      </c>
      <c r="P313" s="117" t="s">
        <v>83</v>
      </c>
      <c r="Q313" s="116" t="s">
        <v>83</v>
      </c>
      <c r="R313" s="14" t="str">
        <f t="shared" si="59"/>
        <v>◄</v>
      </c>
      <c r="S313" s="13" t="str">
        <f t="shared" si="60"/>
        <v>◄</v>
      </c>
      <c r="T313" s="12"/>
      <c r="U313" s="12"/>
      <c r="V313" s="11" t="str">
        <f t="shared" si="61"/>
        <v/>
      </c>
      <c r="W313" s="307"/>
      <c r="X313" s="295" t="s">
        <v>2891</v>
      </c>
      <c r="Y313" s="297" t="s">
        <v>13</v>
      </c>
      <c r="Z313" s="296" t="s">
        <v>2895</v>
      </c>
      <c r="AA313" s="294" t="s">
        <v>13</v>
      </c>
    </row>
    <row r="314" spans="1:27" ht="16.2" thickBot="1" x14ac:dyDescent="0.35">
      <c r="A314" s="10">
        <v>15</v>
      </c>
      <c r="B314" s="9">
        <v>28</v>
      </c>
      <c r="C314" s="9" t="s">
        <v>9</v>
      </c>
      <c r="D314" s="9">
        <v>29</v>
      </c>
      <c r="E314" s="105">
        <v>2007</v>
      </c>
      <c r="F314" s="34" t="s">
        <v>1094</v>
      </c>
      <c r="G314" s="33">
        <v>39270</v>
      </c>
      <c r="H314" s="32">
        <v>39272</v>
      </c>
      <c r="I314" s="21" t="s">
        <v>1174</v>
      </c>
      <c r="J314" s="93" t="s">
        <v>1123</v>
      </c>
      <c r="K314" s="93"/>
      <c r="L314" s="93"/>
      <c r="M314" s="93"/>
      <c r="N314" s="130"/>
      <c r="O314" s="117" t="s">
        <v>1175</v>
      </c>
      <c r="P314" s="117" t="s">
        <v>12</v>
      </c>
      <c r="Q314" s="116" t="s">
        <v>1176</v>
      </c>
      <c r="R314" s="14" t="str">
        <f t="shared" si="59"/>
        <v>◄</v>
      </c>
      <c r="S314" s="13" t="str">
        <f t="shared" si="60"/>
        <v>◄</v>
      </c>
      <c r="T314" s="12"/>
      <c r="U314" s="12"/>
      <c r="V314" s="11" t="str">
        <f t="shared" si="61"/>
        <v/>
      </c>
      <c r="W314" s="307"/>
      <c r="X314" s="295" t="s">
        <v>2891</v>
      </c>
      <c r="Y314" s="297" t="s">
        <v>13</v>
      </c>
      <c r="Z314" s="296" t="s">
        <v>2895</v>
      </c>
      <c r="AA314" s="294" t="s">
        <v>13</v>
      </c>
    </row>
    <row r="315" spans="1:27" ht="16.2" thickBot="1" x14ac:dyDescent="0.35">
      <c r="A315" s="10" t="s">
        <v>1083</v>
      </c>
      <c r="B315" s="9">
        <v>30</v>
      </c>
      <c r="C315" s="9" t="s">
        <v>9</v>
      </c>
      <c r="D315" s="9">
        <v>31</v>
      </c>
      <c r="E315" s="105">
        <v>2007</v>
      </c>
      <c r="F315" s="34" t="s">
        <v>1093</v>
      </c>
      <c r="G315" s="33">
        <v>39270</v>
      </c>
      <c r="H315" s="32">
        <v>39272</v>
      </c>
      <c r="I315" s="21" t="s">
        <v>1178</v>
      </c>
      <c r="J315" s="93" t="s">
        <v>1122</v>
      </c>
      <c r="K315" s="93"/>
      <c r="L315" s="93"/>
      <c r="M315" s="93"/>
      <c r="N315" s="130"/>
      <c r="O315" s="117" t="s">
        <v>1177</v>
      </c>
      <c r="P315" s="117" t="s">
        <v>83</v>
      </c>
      <c r="Q315" s="116" t="s">
        <v>83</v>
      </c>
      <c r="R315" s="14" t="str">
        <f t="shared" si="59"/>
        <v>◄</v>
      </c>
      <c r="S315" s="13" t="str">
        <f t="shared" si="60"/>
        <v>◄</v>
      </c>
      <c r="T315" s="12"/>
      <c r="U315" s="12"/>
      <c r="V315" s="11" t="str">
        <f t="shared" si="61"/>
        <v/>
      </c>
      <c r="W315" s="307"/>
      <c r="X315" s="295" t="s">
        <v>2891</v>
      </c>
      <c r="Y315" s="297" t="s">
        <v>13</v>
      </c>
      <c r="Z315" s="296" t="s">
        <v>2895</v>
      </c>
      <c r="AA315" s="294" t="s">
        <v>13</v>
      </c>
    </row>
    <row r="316" spans="1:27" ht="16.2" thickBot="1" x14ac:dyDescent="0.35">
      <c r="A316" s="10">
        <v>16</v>
      </c>
      <c r="B316" s="9">
        <v>32</v>
      </c>
      <c r="C316" s="9" t="s">
        <v>9</v>
      </c>
      <c r="D316" s="9">
        <v>33</v>
      </c>
      <c r="E316" s="105">
        <v>2007</v>
      </c>
      <c r="F316" s="34" t="s">
        <v>1092</v>
      </c>
      <c r="G316" s="33">
        <v>39326</v>
      </c>
      <c r="H316" s="32">
        <v>39328</v>
      </c>
      <c r="I316" s="21" t="s">
        <v>1179</v>
      </c>
      <c r="J316" s="93" t="s">
        <v>1121</v>
      </c>
      <c r="K316" s="93"/>
      <c r="L316" s="93"/>
      <c r="M316" s="93"/>
      <c r="N316" s="130"/>
      <c r="O316" s="117" t="s">
        <v>1180</v>
      </c>
      <c r="P316" s="117" t="s">
        <v>12</v>
      </c>
      <c r="Q316" s="116" t="s">
        <v>1181</v>
      </c>
      <c r="R316" s="14" t="str">
        <f t="shared" si="59"/>
        <v>◄</v>
      </c>
      <c r="S316" s="13" t="str">
        <f t="shared" si="60"/>
        <v>◄</v>
      </c>
      <c r="T316" s="12"/>
      <c r="U316" s="12"/>
      <c r="V316" s="11" t="str">
        <f t="shared" si="61"/>
        <v/>
      </c>
      <c r="W316" s="307"/>
      <c r="X316" s="295" t="s">
        <v>2891</v>
      </c>
      <c r="Y316" s="297" t="s">
        <v>13</v>
      </c>
      <c r="Z316" s="296" t="s">
        <v>2895</v>
      </c>
      <c r="AA316" s="294" t="s">
        <v>13</v>
      </c>
    </row>
    <row r="317" spans="1:27" ht="16.2" thickBot="1" x14ac:dyDescent="0.35">
      <c r="A317" s="125">
        <v>17</v>
      </c>
      <c r="B317" s="124">
        <v>34</v>
      </c>
      <c r="C317" s="124" t="s">
        <v>9</v>
      </c>
      <c r="D317" s="124">
        <v>35</v>
      </c>
      <c r="E317" s="35">
        <v>2007</v>
      </c>
      <c r="F317" s="114" t="s">
        <v>1091</v>
      </c>
      <c r="G317" s="123">
        <v>39326</v>
      </c>
      <c r="H317" s="122">
        <v>39328</v>
      </c>
      <c r="I317" s="121" t="s">
        <v>1182</v>
      </c>
      <c r="J317" s="175" t="s">
        <v>1120</v>
      </c>
      <c r="K317" s="158"/>
      <c r="L317" s="158"/>
      <c r="M317" s="179"/>
      <c r="N317" s="178"/>
      <c r="O317" s="117" t="s">
        <v>1183</v>
      </c>
      <c r="P317" s="117" t="s">
        <v>12</v>
      </c>
      <c r="Q317" s="116" t="s">
        <v>1184</v>
      </c>
      <c r="R317" s="14" t="str">
        <f t="shared" si="59"/>
        <v>◄</v>
      </c>
      <c r="S317" s="13" t="str">
        <f t="shared" si="60"/>
        <v>◄</v>
      </c>
      <c r="T317" s="12"/>
      <c r="U317" s="12"/>
      <c r="V317" s="11" t="str">
        <f t="shared" si="61"/>
        <v/>
      </c>
      <c r="W317" s="307"/>
      <c r="X317" s="295" t="s">
        <v>2891</v>
      </c>
      <c r="Y317" s="297" t="s">
        <v>13</v>
      </c>
      <c r="Z317" s="296" t="s">
        <v>2895</v>
      </c>
      <c r="AA317" s="294" t="s">
        <v>13</v>
      </c>
    </row>
    <row r="318" spans="1:27" ht="16.2" customHeight="1" thickBot="1" x14ac:dyDescent="0.35">
      <c r="A318" s="10">
        <v>18</v>
      </c>
      <c r="B318" s="124" t="s">
        <v>2893</v>
      </c>
      <c r="C318" s="9" t="s">
        <v>2894</v>
      </c>
      <c r="D318" s="9">
        <f>D317+1</f>
        <v>36</v>
      </c>
      <c r="E318" s="105">
        <v>2007</v>
      </c>
      <c r="F318" s="34" t="s">
        <v>1090</v>
      </c>
      <c r="G318" s="33">
        <v>39326</v>
      </c>
      <c r="H318" s="32">
        <v>39328</v>
      </c>
      <c r="I318" s="21" t="s">
        <v>1185</v>
      </c>
      <c r="J318" s="93" t="s">
        <v>1119</v>
      </c>
      <c r="K318" s="326" t="s">
        <v>1113</v>
      </c>
      <c r="L318" s="344"/>
      <c r="M318" s="345"/>
      <c r="N318" s="327"/>
      <c r="O318" s="117" t="s">
        <v>1186</v>
      </c>
      <c r="P318" s="117" t="s">
        <v>12</v>
      </c>
      <c r="Q318" s="116" t="s">
        <v>1187</v>
      </c>
      <c r="R318" s="14" t="str">
        <f t="shared" si="59"/>
        <v/>
      </c>
      <c r="S318" s="328" t="s">
        <v>151</v>
      </c>
      <c r="T318" s="329"/>
      <c r="U318" s="329"/>
      <c r="V318" s="330"/>
      <c r="W318" s="307"/>
      <c r="X318" s="298"/>
      <c r="Y318" s="297" t="s">
        <v>2893</v>
      </c>
      <c r="Z318" s="296" t="s">
        <v>2895</v>
      </c>
      <c r="AA318" s="294" t="s">
        <v>13</v>
      </c>
    </row>
    <row r="319" spans="1:27" ht="16.2" thickBot="1" x14ac:dyDescent="0.35">
      <c r="A319" s="10">
        <v>18</v>
      </c>
      <c r="B319" s="124">
        <f>D318+1</f>
        <v>37</v>
      </c>
      <c r="C319" s="310" t="s">
        <v>9</v>
      </c>
      <c r="D319" s="310">
        <f t="shared" ref="D319:D320" si="62">B319</f>
        <v>37</v>
      </c>
      <c r="E319" s="105">
        <v>2007</v>
      </c>
      <c r="F319" s="34" t="s">
        <v>1090</v>
      </c>
      <c r="G319" s="33">
        <v>39326</v>
      </c>
      <c r="H319" s="32">
        <v>39328</v>
      </c>
      <c r="I319" s="21" t="s">
        <v>1082</v>
      </c>
      <c r="J319" s="93" t="s">
        <v>1118</v>
      </c>
      <c r="K319" s="92" t="s">
        <v>20</v>
      </c>
      <c r="L319" s="53" t="s">
        <v>4</v>
      </c>
      <c r="M319" s="92" t="s">
        <v>22</v>
      </c>
      <c r="N319" s="53" t="s">
        <v>0</v>
      </c>
      <c r="O319" s="117" t="s">
        <v>1186</v>
      </c>
      <c r="P319" s="117" t="s">
        <v>12</v>
      </c>
      <c r="Q319" s="116" t="s">
        <v>1187</v>
      </c>
      <c r="R319" s="14" t="str">
        <f>IF(AND(S319="◄",V319="►"),"◄?►",IF(S319="◄","◄",IF(V319="►","►","")))</f>
        <v>◄</v>
      </c>
      <c r="S319" s="13" t="str">
        <f>IF(T319&gt;0,"","◄")</f>
        <v>◄</v>
      </c>
      <c r="T319" s="12"/>
      <c r="U319" s="12"/>
      <c r="V319" s="11" t="str">
        <f>IF(U319&gt;0,"►","")</f>
        <v/>
      </c>
      <c r="W319" s="307"/>
      <c r="X319" s="295" t="s">
        <v>2891</v>
      </c>
      <c r="Y319" s="297" t="s">
        <v>13</v>
      </c>
      <c r="Z319" s="295" t="s">
        <v>2891</v>
      </c>
      <c r="AA319" s="297" t="s">
        <v>13</v>
      </c>
    </row>
    <row r="320" spans="1:27" ht="16.2" thickBot="1" x14ac:dyDescent="0.35">
      <c r="A320" s="10">
        <v>18</v>
      </c>
      <c r="B320" s="124">
        <v>38</v>
      </c>
      <c r="C320" s="310" t="s">
        <v>9</v>
      </c>
      <c r="D320" s="310">
        <f t="shared" si="62"/>
        <v>38</v>
      </c>
      <c r="E320" s="105">
        <v>2007</v>
      </c>
      <c r="F320" s="34" t="s">
        <v>1090</v>
      </c>
      <c r="G320" s="33">
        <v>39326</v>
      </c>
      <c r="H320" s="32">
        <v>39328</v>
      </c>
      <c r="I320" s="21" t="s">
        <v>1081</v>
      </c>
      <c r="J320" s="93" t="s">
        <v>1117</v>
      </c>
      <c r="K320" s="92" t="s">
        <v>19</v>
      </c>
      <c r="L320" s="53" t="s">
        <v>4</v>
      </c>
      <c r="M320" s="92" t="s">
        <v>21</v>
      </c>
      <c r="N320" s="53" t="s">
        <v>0</v>
      </c>
      <c r="O320" s="117" t="s">
        <v>1186</v>
      </c>
      <c r="P320" s="117" t="s">
        <v>12</v>
      </c>
      <c r="Q320" s="116" t="s">
        <v>1187</v>
      </c>
      <c r="R320" s="14" t="str">
        <f>IF(AND(S320="◄",V320="►"),"◄?►",IF(S320="◄","◄",IF(V320="►","►","")))</f>
        <v>◄</v>
      </c>
      <c r="S320" s="13" t="str">
        <f>IF(T320&gt;0,"","◄")</f>
        <v>◄</v>
      </c>
      <c r="T320" s="12"/>
      <c r="U320" s="12"/>
      <c r="V320" s="11" t="str">
        <f>IF(U320&gt;0,"►","")</f>
        <v/>
      </c>
      <c r="W320" s="307"/>
      <c r="X320" s="295" t="s">
        <v>2891</v>
      </c>
      <c r="Y320" s="297" t="s">
        <v>13</v>
      </c>
      <c r="Z320" s="295" t="s">
        <v>2891</v>
      </c>
      <c r="AA320" s="297" t="s">
        <v>13</v>
      </c>
    </row>
    <row r="321" spans="1:27" ht="16.2" thickBot="1" x14ac:dyDescent="0.35">
      <c r="A321" s="10" t="s">
        <v>357</v>
      </c>
      <c r="B321" s="9">
        <v>39</v>
      </c>
      <c r="C321" s="9" t="s">
        <v>9</v>
      </c>
      <c r="D321" s="9">
        <v>40</v>
      </c>
      <c r="E321" s="105">
        <v>2007</v>
      </c>
      <c r="F321" s="34" t="s">
        <v>1089</v>
      </c>
      <c r="G321" s="33">
        <v>39326</v>
      </c>
      <c r="H321" s="32">
        <v>39328</v>
      </c>
      <c r="I321" s="21" t="s">
        <v>1189</v>
      </c>
      <c r="J321" s="93" t="s">
        <v>1116</v>
      </c>
      <c r="K321" s="132"/>
      <c r="L321" s="132"/>
      <c r="M321" s="132"/>
      <c r="N321" s="131"/>
      <c r="O321" s="117" t="s">
        <v>1188</v>
      </c>
      <c r="P321" s="117" t="s">
        <v>83</v>
      </c>
      <c r="Q321" s="116" t="s">
        <v>83</v>
      </c>
      <c r="R321" s="14" t="str">
        <f>IF(AND(S321="◄",V321="►"),"◄?►",IF(S321="◄","◄",IF(V321="►","►","")))</f>
        <v>◄</v>
      </c>
      <c r="S321" s="13" t="str">
        <f>IF(T321&gt;0,"","◄")</f>
        <v>◄</v>
      </c>
      <c r="T321" s="12"/>
      <c r="U321" s="12"/>
      <c r="V321" s="11" t="str">
        <f>IF(U321&gt;0,"►","")</f>
        <v/>
      </c>
      <c r="W321" s="307"/>
      <c r="X321" s="295" t="s">
        <v>2891</v>
      </c>
      <c r="Y321" s="297" t="s">
        <v>13</v>
      </c>
      <c r="Z321" s="296" t="s">
        <v>2895</v>
      </c>
      <c r="AA321" s="294" t="s">
        <v>13</v>
      </c>
    </row>
    <row r="322" spans="1:27" ht="16.2" thickBot="1" x14ac:dyDescent="0.35">
      <c r="A322" s="10">
        <v>19</v>
      </c>
      <c r="B322" s="9">
        <v>41</v>
      </c>
      <c r="C322" s="9" t="s">
        <v>9</v>
      </c>
      <c r="D322" s="9">
        <f>B322</f>
        <v>41</v>
      </c>
      <c r="E322" s="105">
        <v>2007</v>
      </c>
      <c r="F322" s="34" t="s">
        <v>1088</v>
      </c>
      <c r="G322" s="33">
        <v>39368</v>
      </c>
      <c r="H322" s="32">
        <v>39370</v>
      </c>
      <c r="I322" s="21" t="s">
        <v>1190</v>
      </c>
      <c r="J322" s="93" t="s">
        <v>1115</v>
      </c>
      <c r="K322" s="93"/>
      <c r="L322" s="93"/>
      <c r="M322" s="93"/>
      <c r="N322" s="130"/>
      <c r="O322" s="117" t="s">
        <v>1191</v>
      </c>
      <c r="P322" s="117" t="s">
        <v>12</v>
      </c>
      <c r="Q322" s="116" t="s">
        <v>1192</v>
      </c>
      <c r="R322" s="14" t="str">
        <f>IF(AND(S322="◄",V322="►"),"◄?►",IF(S322="◄","◄",IF(V322="►","►","")))</f>
        <v>◄</v>
      </c>
      <c r="S322" s="13" t="str">
        <f>IF(T322&gt;0,"","◄")</f>
        <v>◄</v>
      </c>
      <c r="T322" s="12"/>
      <c r="U322" s="12"/>
      <c r="V322" s="11" t="str">
        <f>IF(U322&gt;0,"►","")</f>
        <v/>
      </c>
      <c r="W322" s="307"/>
      <c r="X322" s="295" t="s">
        <v>2891</v>
      </c>
      <c r="Y322" s="297" t="s">
        <v>13</v>
      </c>
      <c r="Z322" s="296" t="s">
        <v>2895</v>
      </c>
      <c r="AA322" s="294" t="s">
        <v>13</v>
      </c>
    </row>
    <row r="323" spans="1:27" ht="16.2" customHeight="1" thickBot="1" x14ac:dyDescent="0.35">
      <c r="A323" s="10">
        <v>20</v>
      </c>
      <c r="B323" s="9" t="s">
        <v>2893</v>
      </c>
      <c r="C323" s="9" t="s">
        <v>2894</v>
      </c>
      <c r="D323" s="9">
        <f>D322+1</f>
        <v>42</v>
      </c>
      <c r="E323" s="105">
        <v>2007</v>
      </c>
      <c r="F323" s="34" t="s">
        <v>1087</v>
      </c>
      <c r="G323" s="33">
        <v>39368</v>
      </c>
      <c r="H323" s="32">
        <v>39370</v>
      </c>
      <c r="I323" s="21" t="s">
        <v>1193</v>
      </c>
      <c r="J323" s="93" t="s">
        <v>1114</v>
      </c>
      <c r="K323" s="326" t="s">
        <v>1113</v>
      </c>
      <c r="L323" s="344"/>
      <c r="M323" s="345"/>
      <c r="N323" s="327"/>
      <c r="O323" s="117" t="s">
        <v>1194</v>
      </c>
      <c r="P323" s="117" t="s">
        <v>12</v>
      </c>
      <c r="Q323" s="116" t="s">
        <v>1195</v>
      </c>
      <c r="R323" s="14" t="str">
        <f t="shared" ref="R323" si="63">IF(AND(S323="◄",V323="►"),"◄?►",IF(S323="◄","◄",IF(V323="►","►","")))</f>
        <v/>
      </c>
      <c r="S323" s="328" t="s">
        <v>151</v>
      </c>
      <c r="T323" s="329"/>
      <c r="U323" s="329"/>
      <c r="V323" s="330"/>
      <c r="W323" s="307"/>
      <c r="X323" s="298"/>
      <c r="Y323" s="297" t="s">
        <v>2893</v>
      </c>
      <c r="Z323" s="296" t="s">
        <v>2895</v>
      </c>
      <c r="AA323" s="294" t="s">
        <v>13</v>
      </c>
    </row>
    <row r="324" spans="1:27" ht="16.2" thickBot="1" x14ac:dyDescent="0.35">
      <c r="A324" s="10">
        <v>20</v>
      </c>
      <c r="B324" s="9">
        <f>D323+1</f>
        <v>43</v>
      </c>
      <c r="C324" s="310" t="s">
        <v>9</v>
      </c>
      <c r="D324" s="310">
        <f>B324</f>
        <v>43</v>
      </c>
      <c r="E324" s="105">
        <v>2007</v>
      </c>
      <c r="F324" s="34" t="s">
        <v>1087</v>
      </c>
      <c r="G324" s="33">
        <v>39368</v>
      </c>
      <c r="H324" s="32">
        <v>39370</v>
      </c>
      <c r="I324" s="21" t="s">
        <v>1080</v>
      </c>
      <c r="J324" s="93" t="s">
        <v>1112</v>
      </c>
      <c r="K324" s="92" t="s">
        <v>20</v>
      </c>
      <c r="L324" s="53" t="s">
        <v>4</v>
      </c>
      <c r="M324" s="92" t="s">
        <v>22</v>
      </c>
      <c r="N324" s="53" t="s">
        <v>0</v>
      </c>
      <c r="O324" s="117" t="s">
        <v>1194</v>
      </c>
      <c r="P324" s="117" t="s">
        <v>12</v>
      </c>
      <c r="Q324" s="116" t="s">
        <v>1195</v>
      </c>
      <c r="R324" s="14" t="str">
        <f>IF(AND(S324="◄",V324="►"),"◄?►",IF(S324="◄","◄",IF(V324="►","►","")))</f>
        <v>◄</v>
      </c>
      <c r="S324" s="13" t="str">
        <f>IF(T324&gt;0,"","◄")</f>
        <v>◄</v>
      </c>
      <c r="T324" s="12"/>
      <c r="U324" s="12"/>
      <c r="V324" s="11" t="str">
        <f>IF(U324&gt;0,"►","")</f>
        <v/>
      </c>
      <c r="W324" s="307"/>
      <c r="X324" s="295" t="s">
        <v>2891</v>
      </c>
      <c r="Y324" s="297" t="s">
        <v>13</v>
      </c>
      <c r="Z324" s="295" t="s">
        <v>2891</v>
      </c>
      <c r="AA324" s="291" t="s">
        <v>2892</v>
      </c>
    </row>
    <row r="325" spans="1:27" ht="16.2" thickBot="1" x14ac:dyDescent="0.35">
      <c r="A325" s="10">
        <v>20</v>
      </c>
      <c r="B325" s="9">
        <f>D324+1</f>
        <v>44</v>
      </c>
      <c r="C325" s="310" t="s">
        <v>9</v>
      </c>
      <c r="D325" s="310">
        <f>B325</f>
        <v>44</v>
      </c>
      <c r="E325" s="105">
        <v>2007</v>
      </c>
      <c r="F325" s="34" t="s">
        <v>1087</v>
      </c>
      <c r="G325" s="33">
        <v>39368</v>
      </c>
      <c r="H325" s="32">
        <v>39370</v>
      </c>
      <c r="I325" s="21" t="s">
        <v>1079</v>
      </c>
      <c r="J325" s="93" t="s">
        <v>1111</v>
      </c>
      <c r="K325" s="92" t="s">
        <v>19</v>
      </c>
      <c r="L325" s="53" t="s">
        <v>4</v>
      </c>
      <c r="M325" s="92" t="s">
        <v>21</v>
      </c>
      <c r="N325" s="53" t="s">
        <v>0</v>
      </c>
      <c r="O325" s="117" t="s">
        <v>1194</v>
      </c>
      <c r="P325" s="117" t="s">
        <v>12</v>
      </c>
      <c r="Q325" s="116" t="s">
        <v>1195</v>
      </c>
      <c r="R325" s="14" t="str">
        <f>IF(AND(S325="◄",V325="►"),"◄?►",IF(S325="◄","◄",IF(V325="►","►","")))</f>
        <v>◄</v>
      </c>
      <c r="S325" s="13" t="str">
        <f>IF(T325&gt;0,"","◄")</f>
        <v>◄</v>
      </c>
      <c r="T325" s="12"/>
      <c r="U325" s="12"/>
      <c r="V325" s="11" t="str">
        <f>IF(U325&gt;0,"►","")</f>
        <v/>
      </c>
      <c r="W325" s="307"/>
      <c r="X325" s="295" t="s">
        <v>2891</v>
      </c>
      <c r="Y325" s="291" t="s">
        <v>2892</v>
      </c>
      <c r="Z325" s="295" t="s">
        <v>2891</v>
      </c>
      <c r="AA325" s="297" t="s">
        <v>13</v>
      </c>
    </row>
    <row r="326" spans="1:27" ht="16.2" thickBot="1" x14ac:dyDescent="0.35">
      <c r="A326" s="10">
        <v>21</v>
      </c>
      <c r="B326" s="9">
        <f>D325+1</f>
        <v>45</v>
      </c>
      <c r="C326" s="9" t="s">
        <v>9</v>
      </c>
      <c r="D326" s="9">
        <f t="shared" ref="D326" si="64">B326</f>
        <v>45</v>
      </c>
      <c r="E326" s="105">
        <v>2007</v>
      </c>
      <c r="F326" s="34" t="s">
        <v>1086</v>
      </c>
      <c r="G326" s="33">
        <v>39398</v>
      </c>
      <c r="H326" s="32">
        <v>39400</v>
      </c>
      <c r="I326" s="21" t="s">
        <v>1196</v>
      </c>
      <c r="J326" s="93" t="s">
        <v>1110</v>
      </c>
      <c r="K326" s="132"/>
      <c r="L326" s="132"/>
      <c r="M326" s="132"/>
      <c r="N326" s="131"/>
      <c r="O326" s="117" t="s">
        <v>1197</v>
      </c>
      <c r="P326" s="117" t="s">
        <v>12</v>
      </c>
      <c r="Q326" s="116" t="s">
        <v>1198</v>
      </c>
      <c r="R326" s="14" t="str">
        <f>IF(AND(S326="◄",V326="►"),"◄?►",IF(S326="◄","◄",IF(V326="►","►","")))</f>
        <v>◄</v>
      </c>
      <c r="S326" s="13" t="str">
        <f>IF(T326&gt;0,"","◄")</f>
        <v>◄</v>
      </c>
      <c r="T326" s="12"/>
      <c r="U326" s="12"/>
      <c r="V326" s="11" t="str">
        <f>IF(U326&gt;0,"►","")</f>
        <v/>
      </c>
      <c r="W326" s="307"/>
      <c r="X326" s="295" t="s">
        <v>2891</v>
      </c>
      <c r="Y326" s="297" t="s">
        <v>13</v>
      </c>
      <c r="Z326" s="296" t="s">
        <v>2895</v>
      </c>
      <c r="AA326" s="294" t="s">
        <v>13</v>
      </c>
    </row>
    <row r="327" spans="1:27" ht="16.2" thickBot="1" x14ac:dyDescent="0.35">
      <c r="A327" s="10">
        <v>22</v>
      </c>
      <c r="B327" s="9">
        <f>D326+1</f>
        <v>46</v>
      </c>
      <c r="C327" s="9" t="s">
        <v>9</v>
      </c>
      <c r="D327" s="9">
        <f>B327+1</f>
        <v>47</v>
      </c>
      <c r="E327" s="105">
        <v>2007</v>
      </c>
      <c r="F327" s="34" t="s">
        <v>1085</v>
      </c>
      <c r="G327" s="33">
        <v>39398</v>
      </c>
      <c r="H327" s="32">
        <v>39400</v>
      </c>
      <c r="I327" s="21" t="s">
        <v>1200</v>
      </c>
      <c r="J327" s="93" t="s">
        <v>1109</v>
      </c>
      <c r="K327" s="93"/>
      <c r="L327" s="93"/>
      <c r="M327" s="93"/>
      <c r="N327" s="130"/>
      <c r="O327" s="117" t="s">
        <v>1199</v>
      </c>
      <c r="P327" s="117" t="s">
        <v>83</v>
      </c>
      <c r="Q327" s="116" t="s">
        <v>83</v>
      </c>
      <c r="R327" s="14" t="str">
        <f>IF(AND(S327="◄",V327="►"),"◄?►",IF(S327="◄","◄",IF(V327="►","►","")))</f>
        <v>◄</v>
      </c>
      <c r="S327" s="13" t="str">
        <f>IF(T327&gt;0,"","◄")</f>
        <v>◄</v>
      </c>
      <c r="T327" s="12"/>
      <c r="U327" s="12"/>
      <c r="V327" s="11" t="str">
        <f>IF(U327&gt;0,"►","")</f>
        <v/>
      </c>
      <c r="W327" s="307"/>
      <c r="X327" s="295" t="s">
        <v>2891</v>
      </c>
      <c r="Y327" s="297" t="s">
        <v>13</v>
      </c>
      <c r="Z327" s="296" t="s">
        <v>2895</v>
      </c>
      <c r="AA327" s="294" t="s">
        <v>13</v>
      </c>
    </row>
    <row r="328" spans="1:27" ht="16.2" thickBot="1" x14ac:dyDescent="0.35">
      <c r="A328" s="27">
        <v>23</v>
      </c>
      <c r="B328" s="26">
        <f>D327+1</f>
        <v>48</v>
      </c>
      <c r="C328" s="26" t="s">
        <v>9</v>
      </c>
      <c r="D328" s="9">
        <f>B328+1</f>
        <v>49</v>
      </c>
      <c r="E328" s="103">
        <v>2007</v>
      </c>
      <c r="F328" s="24" t="s">
        <v>1084</v>
      </c>
      <c r="G328" s="23">
        <v>39396</v>
      </c>
      <c r="H328" s="22">
        <v>39398</v>
      </c>
      <c r="I328" s="21" t="s">
        <v>1202</v>
      </c>
      <c r="J328" s="148" t="s">
        <v>1108</v>
      </c>
      <c r="K328" s="148"/>
      <c r="L328" s="148"/>
      <c r="M328" s="148"/>
      <c r="N328" s="152"/>
      <c r="O328" s="117" t="s">
        <v>1201</v>
      </c>
      <c r="P328" s="117" t="s">
        <v>83</v>
      </c>
      <c r="Q328" s="116" t="s">
        <v>83</v>
      </c>
      <c r="R328" s="14" t="str">
        <f>IF(AND(S328="◄",V328="►"),"◄?►",IF(S328="◄","◄",IF(V328="►","►","")))</f>
        <v>◄</v>
      </c>
      <c r="S328" s="13" t="str">
        <f>IF(T328&gt;0,"","◄")</f>
        <v>◄</v>
      </c>
      <c r="T328" s="12"/>
      <c r="U328" s="12"/>
      <c r="V328" s="11" t="str">
        <f>IF(U328&gt;0,"►","")</f>
        <v/>
      </c>
      <c r="W328" s="307"/>
      <c r="X328" s="295" t="s">
        <v>2891</v>
      </c>
      <c r="Y328" s="297" t="s">
        <v>13</v>
      </c>
      <c r="Z328" s="296" t="s">
        <v>2895</v>
      </c>
      <c r="AA328" s="294" t="s">
        <v>13</v>
      </c>
    </row>
    <row r="329" spans="1:27" ht="19.2" thickTop="1" thickBot="1" x14ac:dyDescent="0.35">
      <c r="A329" s="281" t="s">
        <v>2873</v>
      </c>
      <c r="B329" s="81"/>
      <c r="C329" s="76"/>
      <c r="D329" s="76"/>
      <c r="E329" s="80"/>
      <c r="F329" s="76"/>
      <c r="G329" s="76"/>
      <c r="H329" s="76"/>
      <c r="I329" s="79"/>
      <c r="J329" s="77" t="s">
        <v>2851</v>
      </c>
      <c r="K329" s="77"/>
      <c r="L329" s="77"/>
      <c r="M329" s="77"/>
      <c r="N329" s="75"/>
      <c r="O329" s="76"/>
      <c r="P329" s="363"/>
      <c r="Q329" s="363"/>
      <c r="R329" s="364"/>
      <c r="S329" s="365" t="s">
        <v>2956</v>
      </c>
      <c r="T329" s="366" t="s">
        <v>13</v>
      </c>
      <c r="U329" s="367" t="s">
        <v>2957</v>
      </c>
      <c r="V329" s="368" t="s">
        <v>13</v>
      </c>
      <c r="W329" s="304"/>
      <c r="X329" s="369" t="s">
        <v>2891</v>
      </c>
      <c r="Y329" s="370" t="s">
        <v>2958</v>
      </c>
      <c r="Z329" s="370"/>
      <c r="AA329" s="371"/>
    </row>
    <row r="330" spans="1:27" ht="15.6" customHeight="1" thickTop="1" thickBot="1" x14ac:dyDescent="0.35">
      <c r="A330" s="69"/>
      <c r="B330" s="68"/>
      <c r="C330" s="67"/>
      <c r="D330" s="67"/>
      <c r="E330" s="67"/>
      <c r="F330" s="60"/>
      <c r="G330" s="315" t="s">
        <v>48</v>
      </c>
      <c r="H330" s="316"/>
      <c r="I330" s="64"/>
      <c r="J330" s="63" t="s">
        <v>82</v>
      </c>
      <c r="K330" s="171"/>
      <c r="L330" s="171"/>
      <c r="M330" s="62" t="s">
        <v>81</v>
      </c>
      <c r="N330" s="61"/>
      <c r="O330" s="352" t="s">
        <v>80</v>
      </c>
      <c r="P330" s="353"/>
      <c r="Q330" s="354"/>
      <c r="R330" s="60"/>
      <c r="S330" s="322" t="s">
        <v>79</v>
      </c>
      <c r="T330" s="323"/>
      <c r="U330" s="324" t="s">
        <v>17</v>
      </c>
      <c r="V330" s="325"/>
      <c r="W330" s="305"/>
      <c r="X330" s="372" t="s">
        <v>2895</v>
      </c>
      <c r="Y330" s="373" t="s">
        <v>2959</v>
      </c>
      <c r="Z330" s="373"/>
      <c r="AA330" s="374"/>
    </row>
    <row r="331" spans="1:27" ht="18.600000000000001" customHeight="1" thickBot="1" x14ac:dyDescent="0.4">
      <c r="A331" s="95" t="s">
        <v>50</v>
      </c>
      <c r="B331" s="59" t="s">
        <v>16</v>
      </c>
      <c r="C331" s="59" t="s">
        <v>9</v>
      </c>
      <c r="D331" s="59" t="s">
        <v>16</v>
      </c>
      <c r="E331" s="58" t="s">
        <v>78</v>
      </c>
      <c r="F331" s="57" t="s">
        <v>77</v>
      </c>
      <c r="G331" s="54" t="s">
        <v>76</v>
      </c>
      <c r="H331" s="54" t="s">
        <v>75</v>
      </c>
      <c r="I331" s="56" t="s">
        <v>74</v>
      </c>
      <c r="J331" s="324" t="s">
        <v>49</v>
      </c>
      <c r="K331" s="332"/>
      <c r="L331" s="333"/>
      <c r="M331" s="92" t="s">
        <v>15</v>
      </c>
      <c r="N331" s="53" t="s">
        <v>14</v>
      </c>
      <c r="O331" s="324" t="s">
        <v>73</v>
      </c>
      <c r="P331" s="351"/>
      <c r="Q331" s="325"/>
      <c r="R331" s="52" t="s">
        <v>13</v>
      </c>
      <c r="S331" s="375" t="str">
        <f>CONCATENATE(COUNTIF(S332:S366,"◄"),"◄")</f>
        <v>33◄</v>
      </c>
      <c r="T331" s="376">
        <f>SUM(T332:T366)</f>
        <v>0</v>
      </c>
      <c r="U331" s="377">
        <f>COUNT(U332:U366)</f>
        <v>0</v>
      </c>
      <c r="V331" s="378" t="str">
        <f>CONCATENATE(COUNTIF(V332:V360,"►"),"►")</f>
        <v>0►</v>
      </c>
      <c r="W331" s="306"/>
      <c r="X331" s="379" t="s">
        <v>2892</v>
      </c>
      <c r="Y331" s="380" t="s">
        <v>2960</v>
      </c>
      <c r="Z331" s="380"/>
      <c r="AA331" s="381"/>
    </row>
    <row r="332" spans="1:27" ht="16.2" thickBot="1" x14ac:dyDescent="0.35">
      <c r="A332" s="50">
        <v>1</v>
      </c>
      <c r="B332" s="49">
        <v>1</v>
      </c>
      <c r="C332" s="49" t="s">
        <v>9</v>
      </c>
      <c r="D332" s="49">
        <v>2</v>
      </c>
      <c r="E332" s="105">
        <v>2008</v>
      </c>
      <c r="F332" s="34" t="s">
        <v>2924</v>
      </c>
      <c r="G332" s="33">
        <v>39466</v>
      </c>
      <c r="H332" s="32">
        <v>39468</v>
      </c>
      <c r="I332" s="21" t="s">
        <v>1243</v>
      </c>
      <c r="J332" s="31" t="s">
        <v>1241</v>
      </c>
      <c r="K332" s="40"/>
      <c r="L332" s="40"/>
      <c r="M332" s="132"/>
      <c r="N332" s="131"/>
      <c r="O332" s="117" t="s">
        <v>1242</v>
      </c>
      <c r="P332" s="117" t="s">
        <v>83</v>
      </c>
      <c r="Q332" s="116" t="s">
        <v>83</v>
      </c>
      <c r="R332" s="14" t="str">
        <f t="shared" ref="R332:R366" si="65">IF(AND(S332="◄",V332="►"),"◄?►",IF(S332="◄","◄",IF(V332="►","►","")))</f>
        <v>◄</v>
      </c>
      <c r="S332" s="13" t="str">
        <f t="shared" ref="S332:S340" si="66">IF(T332&gt;0,"","◄")</f>
        <v>◄</v>
      </c>
      <c r="T332" s="12"/>
      <c r="U332" s="12"/>
      <c r="V332" s="11" t="str">
        <f t="shared" ref="V332:V340" si="67">IF(U332&gt;0,"►","")</f>
        <v/>
      </c>
      <c r="W332" s="307"/>
      <c r="X332" s="295" t="s">
        <v>2891</v>
      </c>
      <c r="Y332" s="297" t="s">
        <v>13</v>
      </c>
      <c r="Z332" s="296" t="s">
        <v>2895</v>
      </c>
      <c r="AA332" s="294" t="s">
        <v>13</v>
      </c>
    </row>
    <row r="333" spans="1:27" ht="16.2" thickBot="1" x14ac:dyDescent="0.35">
      <c r="A333" s="10">
        <v>2</v>
      </c>
      <c r="B333" s="9">
        <v>3</v>
      </c>
      <c r="C333" s="9" t="s">
        <v>9</v>
      </c>
      <c r="D333" s="9">
        <f>B333</f>
        <v>3</v>
      </c>
      <c r="E333" s="105">
        <v>2008</v>
      </c>
      <c r="F333" s="34" t="s">
        <v>2925</v>
      </c>
      <c r="G333" s="33">
        <v>39466</v>
      </c>
      <c r="H333" s="32">
        <v>39468</v>
      </c>
      <c r="I333" s="21" t="s">
        <v>1244</v>
      </c>
      <c r="J333" s="31" t="s">
        <v>1240</v>
      </c>
      <c r="K333" s="31"/>
      <c r="L333" s="31"/>
      <c r="M333" s="31"/>
      <c r="N333" s="31"/>
      <c r="O333" s="117" t="s">
        <v>1245</v>
      </c>
      <c r="P333" s="117" t="s">
        <v>12</v>
      </c>
      <c r="Q333" s="116" t="s">
        <v>1246</v>
      </c>
      <c r="R333" s="14" t="str">
        <f t="shared" si="65"/>
        <v>◄</v>
      </c>
      <c r="S333" s="13" t="str">
        <f t="shared" si="66"/>
        <v>◄</v>
      </c>
      <c r="T333" s="12"/>
      <c r="U333" s="12"/>
      <c r="V333" s="11" t="str">
        <f t="shared" si="67"/>
        <v/>
      </c>
      <c r="W333" s="307"/>
      <c r="X333" s="295" t="s">
        <v>2891</v>
      </c>
      <c r="Y333" s="297" t="s">
        <v>13</v>
      </c>
      <c r="Z333" s="296" t="s">
        <v>2895</v>
      </c>
      <c r="AA333" s="294" t="s">
        <v>13</v>
      </c>
    </row>
    <row r="334" spans="1:27" ht="16.2" thickBot="1" x14ac:dyDescent="0.35">
      <c r="A334" s="10">
        <v>3</v>
      </c>
      <c r="B334" s="28">
        <v>4</v>
      </c>
      <c r="C334" s="9" t="s">
        <v>9</v>
      </c>
      <c r="D334" s="9">
        <v>5</v>
      </c>
      <c r="E334" s="105">
        <v>2008</v>
      </c>
      <c r="F334" s="34" t="s">
        <v>2926</v>
      </c>
      <c r="G334" s="33">
        <v>39466</v>
      </c>
      <c r="H334" s="32">
        <v>39468</v>
      </c>
      <c r="I334" s="21" t="s">
        <v>1248</v>
      </c>
      <c r="J334" s="31" t="s">
        <v>1239</v>
      </c>
      <c r="K334" s="31"/>
      <c r="L334" s="31"/>
      <c r="M334" s="31"/>
      <c r="N334" s="31"/>
      <c r="O334" s="117" t="s">
        <v>1247</v>
      </c>
      <c r="P334" s="117" t="s">
        <v>83</v>
      </c>
      <c r="Q334" s="116" t="s">
        <v>83</v>
      </c>
      <c r="R334" s="14" t="str">
        <f t="shared" si="65"/>
        <v>◄</v>
      </c>
      <c r="S334" s="13" t="str">
        <f t="shared" si="66"/>
        <v>◄</v>
      </c>
      <c r="T334" s="12"/>
      <c r="U334" s="12"/>
      <c r="V334" s="11" t="str">
        <f t="shared" si="67"/>
        <v/>
      </c>
      <c r="W334" s="307"/>
      <c r="X334" s="295" t="s">
        <v>2891</v>
      </c>
      <c r="Y334" s="297" t="s">
        <v>13</v>
      </c>
      <c r="Z334" s="296" t="s">
        <v>2895</v>
      </c>
      <c r="AA334" s="294" t="s">
        <v>13</v>
      </c>
    </row>
    <row r="335" spans="1:27" ht="16.2" thickBot="1" x14ac:dyDescent="0.35">
      <c r="A335" s="10">
        <v>4</v>
      </c>
      <c r="B335" s="28">
        <v>6</v>
      </c>
      <c r="C335" s="9" t="s">
        <v>9</v>
      </c>
      <c r="D335" s="9">
        <v>7</v>
      </c>
      <c r="E335" s="105">
        <v>2008</v>
      </c>
      <c r="F335" s="34" t="s">
        <v>2927</v>
      </c>
      <c r="G335" s="33">
        <v>39487</v>
      </c>
      <c r="H335" s="32">
        <v>39489</v>
      </c>
      <c r="I335" s="21" t="s">
        <v>1250</v>
      </c>
      <c r="J335" s="31" t="s">
        <v>1238</v>
      </c>
      <c r="K335" s="31"/>
      <c r="L335" s="31"/>
      <c r="M335" s="31"/>
      <c r="N335" s="31"/>
      <c r="O335" s="117" t="s">
        <v>1249</v>
      </c>
      <c r="P335" s="117" t="s">
        <v>83</v>
      </c>
      <c r="Q335" s="116" t="s">
        <v>83</v>
      </c>
      <c r="R335" s="14" t="str">
        <f t="shared" si="65"/>
        <v>◄</v>
      </c>
      <c r="S335" s="13" t="str">
        <f t="shared" si="66"/>
        <v>◄</v>
      </c>
      <c r="T335" s="12"/>
      <c r="U335" s="12"/>
      <c r="V335" s="11" t="str">
        <f t="shared" si="67"/>
        <v/>
      </c>
      <c r="W335" s="307"/>
      <c r="X335" s="295" t="s">
        <v>2891</v>
      </c>
      <c r="Y335" s="297" t="s">
        <v>13</v>
      </c>
      <c r="Z335" s="296" t="s">
        <v>2895</v>
      </c>
      <c r="AA335" s="294" t="s">
        <v>13</v>
      </c>
    </row>
    <row r="336" spans="1:27" ht="16.2" thickBot="1" x14ac:dyDescent="0.35">
      <c r="A336" s="10">
        <v>5</v>
      </c>
      <c r="B336" s="28">
        <v>8</v>
      </c>
      <c r="C336" s="9" t="s">
        <v>9</v>
      </c>
      <c r="D336" s="9">
        <v>9</v>
      </c>
      <c r="E336" s="105">
        <v>2008</v>
      </c>
      <c r="F336" s="34" t="s">
        <v>2928</v>
      </c>
      <c r="G336" s="33">
        <v>39487</v>
      </c>
      <c r="H336" s="32">
        <v>39489</v>
      </c>
      <c r="I336" s="21" t="s">
        <v>1252</v>
      </c>
      <c r="J336" s="31" t="s">
        <v>1237</v>
      </c>
      <c r="K336" s="31"/>
      <c r="L336" s="31"/>
      <c r="M336" s="31"/>
      <c r="N336" s="31"/>
      <c r="O336" s="117" t="s">
        <v>1251</v>
      </c>
      <c r="P336" s="117" t="s">
        <v>83</v>
      </c>
      <c r="Q336" s="116" t="s">
        <v>83</v>
      </c>
      <c r="R336" s="14" t="str">
        <f t="shared" si="65"/>
        <v>◄</v>
      </c>
      <c r="S336" s="13" t="str">
        <f t="shared" si="66"/>
        <v>◄</v>
      </c>
      <c r="T336" s="12"/>
      <c r="U336" s="12"/>
      <c r="V336" s="11" t="str">
        <f t="shared" si="67"/>
        <v/>
      </c>
      <c r="W336" s="307"/>
      <c r="X336" s="295" t="s">
        <v>2891</v>
      </c>
      <c r="Y336" s="297" t="s">
        <v>13</v>
      </c>
      <c r="Z336" s="296" t="s">
        <v>2895</v>
      </c>
      <c r="AA336" s="294" t="s">
        <v>13</v>
      </c>
    </row>
    <row r="337" spans="1:27" ht="16.2" thickBot="1" x14ac:dyDescent="0.35">
      <c r="A337" s="10">
        <v>6</v>
      </c>
      <c r="B337" s="28">
        <v>10</v>
      </c>
      <c r="C337" s="9" t="s">
        <v>9</v>
      </c>
      <c r="D337" s="9">
        <v>11</v>
      </c>
      <c r="E337" s="105">
        <v>2008</v>
      </c>
      <c r="F337" s="34" t="s">
        <v>2929</v>
      </c>
      <c r="G337" s="33">
        <v>39522</v>
      </c>
      <c r="H337" s="32">
        <v>39524</v>
      </c>
      <c r="I337" s="21" t="s">
        <v>1253</v>
      </c>
      <c r="J337" s="31" t="s">
        <v>1236</v>
      </c>
      <c r="K337" s="31"/>
      <c r="L337" s="31"/>
      <c r="M337" s="31"/>
      <c r="N337" s="31"/>
      <c r="O337" s="117" t="s">
        <v>1254</v>
      </c>
      <c r="P337" s="117" t="s">
        <v>12</v>
      </c>
      <c r="Q337" s="116" t="s">
        <v>1255</v>
      </c>
      <c r="R337" s="14" t="str">
        <f t="shared" si="65"/>
        <v>◄</v>
      </c>
      <c r="S337" s="13" t="str">
        <f t="shared" si="66"/>
        <v>◄</v>
      </c>
      <c r="T337" s="12"/>
      <c r="U337" s="12"/>
      <c r="V337" s="11" t="str">
        <f t="shared" si="67"/>
        <v/>
      </c>
      <c r="W337" s="307"/>
      <c r="X337" s="295" t="s">
        <v>2891</v>
      </c>
      <c r="Y337" s="297" t="s">
        <v>13</v>
      </c>
      <c r="Z337" s="296" t="s">
        <v>2895</v>
      </c>
      <c r="AA337" s="294" t="s">
        <v>13</v>
      </c>
    </row>
    <row r="338" spans="1:27" ht="16.2" thickBot="1" x14ac:dyDescent="0.35">
      <c r="A338" s="10">
        <v>7</v>
      </c>
      <c r="B338" s="28">
        <v>12</v>
      </c>
      <c r="C338" s="9" t="s">
        <v>9</v>
      </c>
      <c r="D338" s="9">
        <v>13</v>
      </c>
      <c r="E338" s="105">
        <v>2008</v>
      </c>
      <c r="F338" s="34" t="s">
        <v>2930</v>
      </c>
      <c r="G338" s="33">
        <v>39522</v>
      </c>
      <c r="H338" s="32">
        <v>39524</v>
      </c>
      <c r="I338" s="21" t="s">
        <v>1257</v>
      </c>
      <c r="J338" s="31" t="s">
        <v>1235</v>
      </c>
      <c r="K338" s="31"/>
      <c r="L338" s="31"/>
      <c r="M338" s="31"/>
      <c r="N338" s="31"/>
      <c r="O338" s="117" t="s">
        <v>1256</v>
      </c>
      <c r="P338" s="117" t="s">
        <v>83</v>
      </c>
      <c r="Q338" s="116" t="s">
        <v>83</v>
      </c>
      <c r="R338" s="14" t="str">
        <f t="shared" si="65"/>
        <v>◄</v>
      </c>
      <c r="S338" s="13" t="str">
        <f t="shared" si="66"/>
        <v>◄</v>
      </c>
      <c r="T338" s="12"/>
      <c r="U338" s="12"/>
      <c r="V338" s="11" t="str">
        <f t="shared" si="67"/>
        <v/>
      </c>
      <c r="W338" s="307"/>
      <c r="X338" s="295" t="s">
        <v>2891</v>
      </c>
      <c r="Y338" s="297" t="s">
        <v>13</v>
      </c>
      <c r="Z338" s="296" t="s">
        <v>2895</v>
      </c>
      <c r="AA338" s="294" t="s">
        <v>13</v>
      </c>
    </row>
    <row r="339" spans="1:27" ht="16.2" thickBot="1" x14ac:dyDescent="0.35">
      <c r="A339" s="10">
        <v>8</v>
      </c>
      <c r="B339" s="9">
        <f>D338+1</f>
        <v>14</v>
      </c>
      <c r="C339" s="9" t="s">
        <v>9</v>
      </c>
      <c r="D339" s="9">
        <f>B339</f>
        <v>14</v>
      </c>
      <c r="E339" s="294" t="s">
        <v>13</v>
      </c>
      <c r="F339" s="34" t="s">
        <v>2931</v>
      </c>
      <c r="G339" s="33">
        <v>39550</v>
      </c>
      <c r="H339" s="32">
        <v>39552</v>
      </c>
      <c r="I339" s="21" t="s">
        <v>1258</v>
      </c>
      <c r="J339" s="31" t="s">
        <v>1234</v>
      </c>
      <c r="K339" s="31"/>
      <c r="L339" s="31"/>
      <c r="M339" s="31"/>
      <c r="N339" s="31"/>
      <c r="O339" s="117" t="s">
        <v>1259</v>
      </c>
      <c r="P339" s="117" t="s">
        <v>12</v>
      </c>
      <c r="Q339" s="116" t="s">
        <v>1260</v>
      </c>
      <c r="R339" s="14" t="str">
        <f t="shared" si="65"/>
        <v>◄</v>
      </c>
      <c r="S339" s="13" t="str">
        <f t="shared" si="66"/>
        <v>◄</v>
      </c>
      <c r="T339" s="12"/>
      <c r="U339" s="12"/>
      <c r="V339" s="11" t="str">
        <f t="shared" si="67"/>
        <v/>
      </c>
      <c r="W339" s="307"/>
      <c r="X339" s="295" t="s">
        <v>2891</v>
      </c>
      <c r="Y339" s="297" t="s">
        <v>13</v>
      </c>
      <c r="Z339" s="296" t="s">
        <v>2895</v>
      </c>
      <c r="AA339" s="294" t="s">
        <v>13</v>
      </c>
    </row>
    <row r="340" spans="1:27" ht="16.2" thickBot="1" x14ac:dyDescent="0.35">
      <c r="A340" s="10">
        <v>9</v>
      </c>
      <c r="B340" s="28">
        <v>15</v>
      </c>
      <c r="C340" s="9" t="s">
        <v>9</v>
      </c>
      <c r="D340" s="9">
        <v>16</v>
      </c>
      <c r="E340" s="105">
        <v>2008</v>
      </c>
      <c r="F340" s="34" t="s">
        <v>2932</v>
      </c>
      <c r="G340" s="33">
        <v>39550</v>
      </c>
      <c r="H340" s="32">
        <v>39552</v>
      </c>
      <c r="I340" s="21" t="s">
        <v>1261</v>
      </c>
      <c r="J340" s="31" t="s">
        <v>1233</v>
      </c>
      <c r="K340" s="31"/>
      <c r="L340" s="31"/>
      <c r="M340" s="31"/>
      <c r="N340" s="31"/>
      <c r="O340" s="117" t="s">
        <v>1262</v>
      </c>
      <c r="P340" s="117" t="s">
        <v>12</v>
      </c>
      <c r="Q340" s="116" t="s">
        <v>1263</v>
      </c>
      <c r="R340" s="14" t="str">
        <f t="shared" si="65"/>
        <v>◄</v>
      </c>
      <c r="S340" s="13" t="str">
        <f t="shared" si="66"/>
        <v>◄</v>
      </c>
      <c r="T340" s="12"/>
      <c r="U340" s="12"/>
      <c r="V340" s="11" t="str">
        <f t="shared" si="67"/>
        <v/>
      </c>
      <c r="W340" s="307"/>
      <c r="X340" s="295" t="s">
        <v>2891</v>
      </c>
      <c r="Y340" s="297" t="s">
        <v>13</v>
      </c>
      <c r="Z340" s="296" t="s">
        <v>2895</v>
      </c>
      <c r="AA340" s="294" t="s">
        <v>13</v>
      </c>
    </row>
    <row r="341" spans="1:27" ht="16.2" customHeight="1" thickBot="1" x14ac:dyDescent="0.35">
      <c r="A341" s="10">
        <v>10</v>
      </c>
      <c r="B341" s="28">
        <f>D340+1</f>
        <v>17</v>
      </c>
      <c r="C341" s="8"/>
      <c r="D341" s="8"/>
      <c r="E341" s="105">
        <v>2008</v>
      </c>
      <c r="F341" s="34" t="s">
        <v>2933</v>
      </c>
      <c r="G341" s="33">
        <v>39550</v>
      </c>
      <c r="H341" s="32">
        <v>39552</v>
      </c>
      <c r="I341" s="21" t="s">
        <v>1264</v>
      </c>
      <c r="J341" s="31" t="s">
        <v>1232</v>
      </c>
      <c r="K341" s="96"/>
      <c r="L341" s="96"/>
      <c r="M341" s="326" t="s">
        <v>1231</v>
      </c>
      <c r="N341" s="343"/>
      <c r="O341" s="117" t="s">
        <v>1265</v>
      </c>
      <c r="P341" s="117" t="s">
        <v>12</v>
      </c>
      <c r="Q341" s="116" t="s">
        <v>1266</v>
      </c>
      <c r="R341" s="14" t="str">
        <f t="shared" si="65"/>
        <v/>
      </c>
      <c r="S341" s="328" t="s">
        <v>2954</v>
      </c>
      <c r="T341" s="329"/>
      <c r="U341" s="329"/>
      <c r="V341" s="330"/>
      <c r="W341" s="307"/>
      <c r="X341" s="298"/>
      <c r="Y341" s="297" t="s">
        <v>2893</v>
      </c>
      <c r="Z341" s="293"/>
      <c r="AA341" s="300"/>
    </row>
    <row r="342" spans="1:27" ht="16.2" thickBot="1" x14ac:dyDescent="0.35">
      <c r="A342" s="10">
        <v>10</v>
      </c>
      <c r="B342" s="28">
        <f>B341+1</f>
        <v>18</v>
      </c>
      <c r="C342" s="8"/>
      <c r="D342" s="8"/>
      <c r="E342" s="105">
        <v>2008</v>
      </c>
      <c r="F342" s="34" t="s">
        <v>2933</v>
      </c>
      <c r="G342" s="33">
        <v>39550</v>
      </c>
      <c r="H342" s="32">
        <v>39552</v>
      </c>
      <c r="I342" s="21" t="s">
        <v>1264</v>
      </c>
      <c r="J342" s="31" t="s">
        <v>1230</v>
      </c>
      <c r="K342" s="96"/>
      <c r="L342" s="96"/>
      <c r="M342" s="326" t="s">
        <v>964</v>
      </c>
      <c r="N342" s="343"/>
      <c r="O342" s="117" t="s">
        <v>1265</v>
      </c>
      <c r="P342" s="117" t="s">
        <v>12</v>
      </c>
      <c r="Q342" s="116" t="s">
        <v>1266</v>
      </c>
      <c r="R342" s="14" t="str">
        <f t="shared" si="65"/>
        <v/>
      </c>
      <c r="S342" s="328" t="s">
        <v>2955</v>
      </c>
      <c r="T342" s="329"/>
      <c r="U342" s="329"/>
      <c r="V342" s="330"/>
      <c r="W342" s="307"/>
      <c r="X342" s="298"/>
      <c r="Y342" s="300"/>
      <c r="Z342" s="296" t="s">
        <v>2895</v>
      </c>
      <c r="AA342" s="294" t="s">
        <v>13</v>
      </c>
    </row>
    <row r="343" spans="1:27" ht="16.2" thickBot="1" x14ac:dyDescent="0.35">
      <c r="A343" s="10">
        <v>10</v>
      </c>
      <c r="B343" s="28">
        <f t="shared" ref="B343:B346" si="68">B342+1</f>
        <v>19</v>
      </c>
      <c r="C343" s="8"/>
      <c r="D343" s="8"/>
      <c r="E343" s="105">
        <v>2008</v>
      </c>
      <c r="F343" s="34" t="s">
        <v>2933</v>
      </c>
      <c r="G343" s="33">
        <v>39550</v>
      </c>
      <c r="H343" s="32">
        <v>39552</v>
      </c>
      <c r="I343" s="21" t="s">
        <v>1267</v>
      </c>
      <c r="J343" s="31" t="s">
        <v>1229</v>
      </c>
      <c r="K343" s="96"/>
      <c r="L343" s="96"/>
      <c r="M343" s="92" t="s">
        <v>1204</v>
      </c>
      <c r="N343" s="53" t="s">
        <v>4</v>
      </c>
      <c r="O343" s="117" t="s">
        <v>1265</v>
      </c>
      <c r="P343" s="117" t="s">
        <v>12</v>
      </c>
      <c r="Q343" s="116" t="s">
        <v>1266</v>
      </c>
      <c r="R343" s="14" t="str">
        <f t="shared" si="65"/>
        <v>◄</v>
      </c>
      <c r="S343" s="13" t="str">
        <f t="shared" ref="S343:S366" si="69">IF(T343&gt;0,"","◄")</f>
        <v>◄</v>
      </c>
      <c r="T343" s="12"/>
      <c r="U343" s="12"/>
      <c r="V343" s="11" t="str">
        <f t="shared" ref="V343:V366" si="70">IF(U343&gt;0,"►","")</f>
        <v/>
      </c>
      <c r="W343" s="307"/>
      <c r="X343" s="295" t="s">
        <v>2891</v>
      </c>
      <c r="Y343" s="297" t="s">
        <v>13</v>
      </c>
      <c r="Z343" s="293"/>
      <c r="AA343" s="293"/>
    </row>
    <row r="344" spans="1:27" ht="16.2" thickBot="1" x14ac:dyDescent="0.35">
      <c r="A344" s="10">
        <v>10</v>
      </c>
      <c r="B344" s="28">
        <f t="shared" si="68"/>
        <v>20</v>
      </c>
      <c r="C344" s="8"/>
      <c r="D344" s="8"/>
      <c r="E344" s="105">
        <v>2008</v>
      </c>
      <c r="F344" s="34" t="s">
        <v>2933</v>
      </c>
      <c r="G344" s="33">
        <v>39550</v>
      </c>
      <c r="H344" s="32">
        <v>39552</v>
      </c>
      <c r="I344" s="21" t="s">
        <v>1268</v>
      </c>
      <c r="J344" s="31" t="s">
        <v>1228</v>
      </c>
      <c r="K344" s="96"/>
      <c r="L344" s="96"/>
      <c r="M344" s="92" t="s">
        <v>22</v>
      </c>
      <c r="N344" s="53" t="s">
        <v>4</v>
      </c>
      <c r="O344" s="117" t="s">
        <v>1265</v>
      </c>
      <c r="P344" s="117" t="s">
        <v>12</v>
      </c>
      <c r="Q344" s="116" t="s">
        <v>1266</v>
      </c>
      <c r="R344" s="14" t="str">
        <f t="shared" si="65"/>
        <v>◄</v>
      </c>
      <c r="S344" s="13" t="str">
        <f t="shared" si="69"/>
        <v>◄</v>
      </c>
      <c r="T344" s="12"/>
      <c r="U344" s="12"/>
      <c r="V344" s="11" t="str">
        <f t="shared" si="70"/>
        <v/>
      </c>
      <c r="W344" s="307"/>
      <c r="X344" s="295" t="s">
        <v>2891</v>
      </c>
      <c r="Y344" s="297" t="s">
        <v>13</v>
      </c>
      <c r="Z344" s="293"/>
      <c r="AA344" s="293"/>
    </row>
    <row r="345" spans="1:27" ht="16.2" thickBot="1" x14ac:dyDescent="0.35">
      <c r="A345" s="10">
        <v>10</v>
      </c>
      <c r="B345" s="28">
        <f t="shared" si="68"/>
        <v>21</v>
      </c>
      <c r="C345" s="8"/>
      <c r="D345" s="8"/>
      <c r="E345" s="105">
        <v>2008</v>
      </c>
      <c r="F345" s="34" t="s">
        <v>2933</v>
      </c>
      <c r="G345" s="33">
        <v>39550</v>
      </c>
      <c r="H345" s="32">
        <v>39552</v>
      </c>
      <c r="I345" s="21" t="s">
        <v>1269</v>
      </c>
      <c r="J345" s="31" t="s">
        <v>1227</v>
      </c>
      <c r="K345" s="96"/>
      <c r="L345" s="96"/>
      <c r="M345" s="92" t="s">
        <v>1203</v>
      </c>
      <c r="N345" s="53" t="s">
        <v>0</v>
      </c>
      <c r="O345" s="117" t="s">
        <v>1265</v>
      </c>
      <c r="P345" s="117" t="s">
        <v>12</v>
      </c>
      <c r="Q345" s="116" t="s">
        <v>1266</v>
      </c>
      <c r="R345" s="14" t="str">
        <f t="shared" si="65"/>
        <v>◄</v>
      </c>
      <c r="S345" s="13" t="str">
        <f t="shared" si="69"/>
        <v>◄</v>
      </c>
      <c r="T345" s="12"/>
      <c r="U345" s="12"/>
      <c r="V345" s="11" t="str">
        <f t="shared" si="70"/>
        <v/>
      </c>
      <c r="W345" s="307"/>
      <c r="X345" s="295" t="s">
        <v>2891</v>
      </c>
      <c r="Y345" s="297" t="s">
        <v>13</v>
      </c>
      <c r="Z345" s="293"/>
      <c r="AA345" s="293"/>
    </row>
    <row r="346" spans="1:27" ht="16.2" thickBot="1" x14ac:dyDescent="0.35">
      <c r="A346" s="10">
        <v>10</v>
      </c>
      <c r="B346" s="28">
        <f t="shared" si="68"/>
        <v>22</v>
      </c>
      <c r="C346" s="8"/>
      <c r="D346" s="8"/>
      <c r="E346" s="105">
        <v>2008</v>
      </c>
      <c r="F346" s="34" t="s">
        <v>2933</v>
      </c>
      <c r="G346" s="33">
        <v>39550</v>
      </c>
      <c r="H346" s="32">
        <v>39552</v>
      </c>
      <c r="I346" s="21" t="s">
        <v>1270</v>
      </c>
      <c r="J346" s="31" t="s">
        <v>1226</v>
      </c>
      <c r="K346" s="96"/>
      <c r="L346" s="96"/>
      <c r="M346" s="92" t="s">
        <v>21</v>
      </c>
      <c r="N346" s="53" t="s">
        <v>0</v>
      </c>
      <c r="O346" s="117" t="s">
        <v>1265</v>
      </c>
      <c r="P346" s="117" t="s">
        <v>12</v>
      </c>
      <c r="Q346" s="116" t="s">
        <v>1266</v>
      </c>
      <c r="R346" s="14" t="str">
        <f t="shared" si="65"/>
        <v>◄</v>
      </c>
      <c r="S346" s="13" t="str">
        <f t="shared" si="69"/>
        <v>◄</v>
      </c>
      <c r="T346" s="12"/>
      <c r="U346" s="12"/>
      <c r="V346" s="11" t="str">
        <f t="shared" si="70"/>
        <v/>
      </c>
      <c r="W346" s="307"/>
      <c r="X346" s="295" t="s">
        <v>2891</v>
      </c>
      <c r="Y346" s="297" t="s">
        <v>13</v>
      </c>
      <c r="Z346" s="293"/>
      <c r="AA346" s="293"/>
    </row>
    <row r="347" spans="1:27" ht="16.2" thickBot="1" x14ac:dyDescent="0.35">
      <c r="A347" s="10">
        <v>11</v>
      </c>
      <c r="B347" s="28">
        <f>B346+1</f>
        <v>23</v>
      </c>
      <c r="C347" s="9" t="s">
        <v>9</v>
      </c>
      <c r="D347" s="9">
        <f>B347+1</f>
        <v>24</v>
      </c>
      <c r="E347" s="105">
        <v>2008</v>
      </c>
      <c r="F347" s="34" t="s">
        <v>2934</v>
      </c>
      <c r="G347" s="33">
        <v>39585</v>
      </c>
      <c r="H347" s="32">
        <v>39587</v>
      </c>
      <c r="I347" s="21" t="s">
        <v>1272</v>
      </c>
      <c r="J347" s="31" t="s">
        <v>1225</v>
      </c>
      <c r="K347" s="31"/>
      <c r="L347" s="31"/>
      <c r="M347" s="31"/>
      <c r="N347" s="31"/>
      <c r="O347" s="117" t="s">
        <v>1271</v>
      </c>
      <c r="P347" s="117" t="s">
        <v>83</v>
      </c>
      <c r="Q347" s="116" t="s">
        <v>83</v>
      </c>
      <c r="R347" s="14" t="str">
        <f t="shared" si="65"/>
        <v>◄</v>
      </c>
      <c r="S347" s="13" t="str">
        <f t="shared" si="69"/>
        <v>◄</v>
      </c>
      <c r="T347" s="12"/>
      <c r="U347" s="12"/>
      <c r="V347" s="11" t="str">
        <f t="shared" si="70"/>
        <v/>
      </c>
      <c r="W347" s="307"/>
      <c r="X347" s="295" t="s">
        <v>2891</v>
      </c>
      <c r="Y347" s="297" t="s">
        <v>13</v>
      </c>
      <c r="Z347" s="296" t="s">
        <v>2895</v>
      </c>
      <c r="AA347" s="294" t="s">
        <v>13</v>
      </c>
    </row>
    <row r="348" spans="1:27" ht="16.2" thickBot="1" x14ac:dyDescent="0.35">
      <c r="A348" s="10">
        <v>12</v>
      </c>
      <c r="B348" s="28">
        <f>D347+1</f>
        <v>25</v>
      </c>
      <c r="C348" s="9" t="s">
        <v>9</v>
      </c>
      <c r="D348" s="9">
        <f>B348+1</f>
        <v>26</v>
      </c>
      <c r="E348" s="105">
        <v>2008</v>
      </c>
      <c r="F348" s="34" t="s">
        <v>2935</v>
      </c>
      <c r="G348" s="33">
        <v>39585</v>
      </c>
      <c r="H348" s="32">
        <v>39587</v>
      </c>
      <c r="I348" s="21" t="s">
        <v>1274</v>
      </c>
      <c r="J348" s="31" t="s">
        <v>1224</v>
      </c>
      <c r="K348" s="31"/>
      <c r="L348" s="31"/>
      <c r="M348" s="31"/>
      <c r="N348" s="31"/>
      <c r="O348" s="117" t="s">
        <v>1273</v>
      </c>
      <c r="P348" s="117" t="s">
        <v>83</v>
      </c>
      <c r="Q348" s="116" t="s">
        <v>83</v>
      </c>
      <c r="R348" s="14" t="str">
        <f t="shared" si="65"/>
        <v>◄</v>
      </c>
      <c r="S348" s="13" t="str">
        <f t="shared" si="69"/>
        <v>◄</v>
      </c>
      <c r="T348" s="12"/>
      <c r="U348" s="12"/>
      <c r="V348" s="11" t="str">
        <f t="shared" si="70"/>
        <v/>
      </c>
      <c r="W348" s="307"/>
      <c r="X348" s="295" t="s">
        <v>2891</v>
      </c>
      <c r="Y348" s="297" t="s">
        <v>13</v>
      </c>
      <c r="Z348" s="296" t="s">
        <v>2895</v>
      </c>
      <c r="AA348" s="294" t="s">
        <v>13</v>
      </c>
    </row>
    <row r="349" spans="1:27" ht="16.2" thickBot="1" x14ac:dyDescent="0.35">
      <c r="A349" s="10">
        <v>13</v>
      </c>
      <c r="B349" s="28">
        <f t="shared" ref="B349:B350" si="71">D348+1</f>
        <v>27</v>
      </c>
      <c r="C349" s="9" t="s">
        <v>9</v>
      </c>
      <c r="D349" s="9">
        <f t="shared" ref="D349:D350" si="72">B349+1</f>
        <v>28</v>
      </c>
      <c r="E349" s="105">
        <v>2008</v>
      </c>
      <c r="F349" s="34" t="s">
        <v>2936</v>
      </c>
      <c r="G349" s="33">
        <v>39585</v>
      </c>
      <c r="H349" s="32">
        <v>39587</v>
      </c>
      <c r="I349" s="21" t="s">
        <v>1276</v>
      </c>
      <c r="J349" s="31" t="s">
        <v>1223</v>
      </c>
      <c r="K349" s="31"/>
      <c r="L349" s="31"/>
      <c r="M349" s="31"/>
      <c r="N349" s="31"/>
      <c r="O349" s="117" t="s">
        <v>1275</v>
      </c>
      <c r="P349" s="117" t="s">
        <v>83</v>
      </c>
      <c r="Q349" s="116" t="s">
        <v>83</v>
      </c>
      <c r="R349" s="14" t="str">
        <f t="shared" si="65"/>
        <v>◄</v>
      </c>
      <c r="S349" s="13" t="str">
        <f t="shared" si="69"/>
        <v>◄</v>
      </c>
      <c r="T349" s="12"/>
      <c r="U349" s="12"/>
      <c r="V349" s="11" t="str">
        <f t="shared" si="70"/>
        <v/>
      </c>
      <c r="W349" s="307"/>
      <c r="X349" s="295" t="s">
        <v>2891</v>
      </c>
      <c r="Y349" s="297" t="s">
        <v>13</v>
      </c>
      <c r="Z349" s="296" t="s">
        <v>2895</v>
      </c>
      <c r="AA349" s="294" t="s">
        <v>13</v>
      </c>
    </row>
    <row r="350" spans="1:27" ht="16.2" thickBot="1" x14ac:dyDescent="0.35">
      <c r="A350" s="10" t="s">
        <v>1205</v>
      </c>
      <c r="B350" s="28">
        <f t="shared" si="71"/>
        <v>29</v>
      </c>
      <c r="C350" s="9" t="s">
        <v>9</v>
      </c>
      <c r="D350" s="9">
        <f t="shared" si="72"/>
        <v>30</v>
      </c>
      <c r="E350" s="105">
        <v>2008</v>
      </c>
      <c r="F350" s="34" t="s">
        <v>2937</v>
      </c>
      <c r="G350" s="33">
        <v>39585</v>
      </c>
      <c r="H350" s="32">
        <v>39587</v>
      </c>
      <c r="I350" s="21" t="s">
        <v>1278</v>
      </c>
      <c r="J350" s="31" t="s">
        <v>1222</v>
      </c>
      <c r="K350" s="31"/>
      <c r="L350" s="31"/>
      <c r="M350" s="31"/>
      <c r="N350" s="31"/>
      <c r="O350" s="117" t="s">
        <v>1277</v>
      </c>
      <c r="P350" s="117" t="s">
        <v>83</v>
      </c>
      <c r="Q350" s="116" t="s">
        <v>83</v>
      </c>
      <c r="R350" s="14" t="str">
        <f t="shared" si="65"/>
        <v>◄</v>
      </c>
      <c r="S350" s="13" t="str">
        <f t="shared" si="69"/>
        <v>◄</v>
      </c>
      <c r="T350" s="12"/>
      <c r="U350" s="12"/>
      <c r="V350" s="11" t="str">
        <f t="shared" si="70"/>
        <v/>
      </c>
      <c r="W350" s="307"/>
      <c r="X350" s="295" t="s">
        <v>2891</v>
      </c>
      <c r="Y350" s="297" t="s">
        <v>13</v>
      </c>
      <c r="Z350" s="296" t="s">
        <v>2895</v>
      </c>
      <c r="AA350" s="294" t="s">
        <v>13</v>
      </c>
    </row>
    <row r="351" spans="1:27" ht="16.2" thickBot="1" x14ac:dyDescent="0.35">
      <c r="A351" s="10">
        <v>14</v>
      </c>
      <c r="B351" s="28">
        <f>D350+1</f>
        <v>31</v>
      </c>
      <c r="C351" s="9" t="s">
        <v>9</v>
      </c>
      <c r="D351" s="9">
        <f>B351</f>
        <v>31</v>
      </c>
      <c r="E351" s="105">
        <v>2008</v>
      </c>
      <c r="F351" s="34" t="s">
        <v>2938</v>
      </c>
      <c r="G351" s="33">
        <v>39608</v>
      </c>
      <c r="H351" s="32">
        <v>39610</v>
      </c>
      <c r="I351" s="21" t="s">
        <v>1279</v>
      </c>
      <c r="J351" s="31" t="s">
        <v>1221</v>
      </c>
      <c r="K351" s="31"/>
      <c r="L351" s="31"/>
      <c r="M351" s="31"/>
      <c r="N351" s="31"/>
      <c r="O351" s="117" t="s">
        <v>1280</v>
      </c>
      <c r="P351" s="117" t="s">
        <v>12</v>
      </c>
      <c r="Q351" s="116" t="s">
        <v>1281</v>
      </c>
      <c r="R351" s="14" t="str">
        <f t="shared" si="65"/>
        <v>◄</v>
      </c>
      <c r="S351" s="13" t="str">
        <f t="shared" si="69"/>
        <v>◄</v>
      </c>
      <c r="T351" s="12"/>
      <c r="U351" s="12"/>
      <c r="V351" s="11" t="str">
        <f t="shared" si="70"/>
        <v/>
      </c>
      <c r="W351" s="307"/>
      <c r="X351" s="295" t="s">
        <v>2891</v>
      </c>
      <c r="Y351" s="297" t="s">
        <v>13</v>
      </c>
      <c r="Z351" s="296" t="s">
        <v>2895</v>
      </c>
      <c r="AA351" s="294" t="s">
        <v>13</v>
      </c>
    </row>
    <row r="352" spans="1:27" ht="16.2" thickBot="1" x14ac:dyDescent="0.35">
      <c r="A352" s="10">
        <v>15</v>
      </c>
      <c r="B352" s="28">
        <f t="shared" ref="B352:B356" si="73">D351+1</f>
        <v>32</v>
      </c>
      <c r="C352" s="9" t="s">
        <v>9</v>
      </c>
      <c r="D352" s="9">
        <f t="shared" ref="D352:D356" si="74">B352+1</f>
        <v>33</v>
      </c>
      <c r="E352" s="105">
        <v>2008</v>
      </c>
      <c r="F352" s="34" t="s">
        <v>2939</v>
      </c>
      <c r="G352" s="33">
        <v>39606</v>
      </c>
      <c r="H352" s="32">
        <v>39610</v>
      </c>
      <c r="I352" s="21" t="s">
        <v>1282</v>
      </c>
      <c r="J352" s="31" t="s">
        <v>1220</v>
      </c>
      <c r="K352" s="31"/>
      <c r="L352" s="31"/>
      <c r="M352" s="31"/>
      <c r="N352" s="31"/>
      <c r="O352" s="117" t="s">
        <v>1283</v>
      </c>
      <c r="P352" s="117" t="s">
        <v>12</v>
      </c>
      <c r="Q352" s="116" t="s">
        <v>1284</v>
      </c>
      <c r="R352" s="14" t="str">
        <f t="shared" si="65"/>
        <v>◄</v>
      </c>
      <c r="S352" s="13" t="str">
        <f t="shared" si="69"/>
        <v>◄</v>
      </c>
      <c r="T352" s="12"/>
      <c r="U352" s="12"/>
      <c r="V352" s="11" t="str">
        <f t="shared" si="70"/>
        <v/>
      </c>
      <c r="W352" s="307"/>
      <c r="X352" s="295" t="s">
        <v>2891</v>
      </c>
      <c r="Y352" s="297" t="s">
        <v>13</v>
      </c>
      <c r="Z352" s="296" t="s">
        <v>2895</v>
      </c>
      <c r="AA352" s="294" t="s">
        <v>13</v>
      </c>
    </row>
    <row r="353" spans="1:27" ht="16.2" thickBot="1" x14ac:dyDescent="0.35">
      <c r="A353" s="10">
        <v>16</v>
      </c>
      <c r="B353" s="28">
        <f t="shared" si="73"/>
        <v>34</v>
      </c>
      <c r="C353" s="9" t="s">
        <v>9</v>
      </c>
      <c r="D353" s="9">
        <f t="shared" si="74"/>
        <v>35</v>
      </c>
      <c r="E353" s="105">
        <v>2008</v>
      </c>
      <c r="F353" s="34" t="s">
        <v>2940</v>
      </c>
      <c r="G353" s="33">
        <v>39608</v>
      </c>
      <c r="H353" s="32">
        <v>39610</v>
      </c>
      <c r="I353" s="21" t="s">
        <v>1285</v>
      </c>
      <c r="J353" s="31" t="s">
        <v>1219</v>
      </c>
      <c r="K353" s="31"/>
      <c r="L353" s="31"/>
      <c r="M353" s="31"/>
      <c r="N353" s="31"/>
      <c r="O353" s="117" t="s">
        <v>1286</v>
      </c>
      <c r="P353" s="117" t="s">
        <v>12</v>
      </c>
      <c r="Q353" s="116" t="s">
        <v>1287</v>
      </c>
      <c r="R353" s="14" t="str">
        <f t="shared" si="65"/>
        <v>◄</v>
      </c>
      <c r="S353" s="13" t="str">
        <f t="shared" si="69"/>
        <v>◄</v>
      </c>
      <c r="T353" s="12"/>
      <c r="U353" s="12"/>
      <c r="V353" s="11" t="str">
        <f t="shared" si="70"/>
        <v/>
      </c>
      <c r="W353" s="307"/>
      <c r="X353" s="295" t="s">
        <v>2891</v>
      </c>
      <c r="Y353" s="297" t="s">
        <v>13</v>
      </c>
      <c r="Z353" s="296" t="s">
        <v>2895</v>
      </c>
      <c r="AA353" s="294" t="s">
        <v>13</v>
      </c>
    </row>
    <row r="354" spans="1:27" ht="16.2" thickBot="1" x14ac:dyDescent="0.35">
      <c r="A354" s="125">
        <v>17</v>
      </c>
      <c r="B354" s="28">
        <f t="shared" si="73"/>
        <v>36</v>
      </c>
      <c r="C354" s="9" t="s">
        <v>9</v>
      </c>
      <c r="D354" s="9">
        <f t="shared" si="74"/>
        <v>37</v>
      </c>
      <c r="E354" s="35">
        <v>2008</v>
      </c>
      <c r="F354" s="114" t="s">
        <v>2941</v>
      </c>
      <c r="G354" s="123">
        <v>39641</v>
      </c>
      <c r="H354" s="122">
        <v>39643</v>
      </c>
      <c r="I354" s="121" t="s">
        <v>1288</v>
      </c>
      <c r="J354" s="31" t="s">
        <v>1218</v>
      </c>
      <c r="K354" s="31"/>
      <c r="L354" s="31"/>
      <c r="M354" s="31"/>
      <c r="N354" s="31"/>
      <c r="O354" s="117" t="s">
        <v>1289</v>
      </c>
      <c r="P354" s="117" t="s">
        <v>12</v>
      </c>
      <c r="Q354" s="116" t="s">
        <v>1290</v>
      </c>
      <c r="R354" s="14" t="str">
        <f t="shared" si="65"/>
        <v>◄</v>
      </c>
      <c r="S354" s="13" t="str">
        <f t="shared" si="69"/>
        <v>◄</v>
      </c>
      <c r="T354" s="12"/>
      <c r="U354" s="12"/>
      <c r="V354" s="11" t="str">
        <f t="shared" si="70"/>
        <v/>
      </c>
      <c r="W354" s="307"/>
      <c r="X354" s="295" t="s">
        <v>2891</v>
      </c>
      <c r="Y354" s="297" t="s">
        <v>13</v>
      </c>
      <c r="Z354" s="296" t="s">
        <v>2895</v>
      </c>
      <c r="AA354" s="294" t="s">
        <v>13</v>
      </c>
    </row>
    <row r="355" spans="1:27" ht="16.2" thickBot="1" x14ac:dyDescent="0.35">
      <c r="A355" s="10">
        <v>18</v>
      </c>
      <c r="B355" s="28">
        <f t="shared" si="73"/>
        <v>38</v>
      </c>
      <c r="C355" s="9" t="s">
        <v>9</v>
      </c>
      <c r="D355" s="9">
        <f t="shared" si="74"/>
        <v>39</v>
      </c>
      <c r="E355" s="105">
        <v>2008</v>
      </c>
      <c r="F355" s="34" t="s">
        <v>2942</v>
      </c>
      <c r="G355" s="33">
        <v>39641</v>
      </c>
      <c r="H355" s="32">
        <v>39643</v>
      </c>
      <c r="I355" s="21" t="s">
        <v>1291</v>
      </c>
      <c r="J355" s="31" t="s">
        <v>1217</v>
      </c>
      <c r="K355" s="31"/>
      <c r="L355" s="31"/>
      <c r="M355" s="31"/>
      <c r="N355" s="31"/>
      <c r="O355" s="117" t="s">
        <v>1292</v>
      </c>
      <c r="P355" s="117" t="s">
        <v>12</v>
      </c>
      <c r="Q355" s="116" t="s">
        <v>1293</v>
      </c>
      <c r="R355" s="14" t="str">
        <f t="shared" si="65"/>
        <v>◄</v>
      </c>
      <c r="S355" s="13" t="str">
        <f t="shared" si="69"/>
        <v>◄</v>
      </c>
      <c r="T355" s="12"/>
      <c r="U355" s="12"/>
      <c r="V355" s="11" t="str">
        <f t="shared" si="70"/>
        <v/>
      </c>
      <c r="W355" s="307"/>
      <c r="X355" s="295" t="s">
        <v>2891</v>
      </c>
      <c r="Y355" s="297" t="s">
        <v>13</v>
      </c>
      <c r="Z355" s="296" t="s">
        <v>2895</v>
      </c>
      <c r="AA355" s="294" t="s">
        <v>13</v>
      </c>
    </row>
    <row r="356" spans="1:27" ht="16.2" thickBot="1" x14ac:dyDescent="0.35">
      <c r="A356" s="10">
        <v>19</v>
      </c>
      <c r="B356" s="28">
        <f t="shared" si="73"/>
        <v>40</v>
      </c>
      <c r="C356" s="9" t="s">
        <v>9</v>
      </c>
      <c r="D356" s="9">
        <f t="shared" si="74"/>
        <v>41</v>
      </c>
      <c r="E356" s="105">
        <v>2008</v>
      </c>
      <c r="F356" s="34" t="s">
        <v>2943</v>
      </c>
      <c r="G356" s="33">
        <v>39641</v>
      </c>
      <c r="H356" s="32">
        <v>39643</v>
      </c>
      <c r="I356" s="21" t="s">
        <v>1294</v>
      </c>
      <c r="J356" s="31" t="s">
        <v>1216</v>
      </c>
      <c r="K356" s="31"/>
      <c r="L356" s="31"/>
      <c r="M356" s="31"/>
      <c r="N356" s="31"/>
      <c r="O356" s="117" t="s">
        <v>1295</v>
      </c>
      <c r="P356" s="117" t="s">
        <v>12</v>
      </c>
      <c r="Q356" s="116" t="s">
        <v>1296</v>
      </c>
      <c r="R356" s="14" t="str">
        <f t="shared" si="65"/>
        <v>◄</v>
      </c>
      <c r="S356" s="13" t="str">
        <f t="shared" si="69"/>
        <v>◄</v>
      </c>
      <c r="T356" s="12"/>
      <c r="U356" s="12"/>
      <c r="V356" s="11" t="str">
        <f t="shared" si="70"/>
        <v/>
      </c>
      <c r="W356" s="307"/>
      <c r="X356" s="295" t="s">
        <v>2891</v>
      </c>
      <c r="Y356" s="297" t="s">
        <v>13</v>
      </c>
      <c r="Z356" s="296" t="s">
        <v>2895</v>
      </c>
      <c r="AA356" s="294" t="s">
        <v>13</v>
      </c>
    </row>
    <row r="357" spans="1:27" ht="16.2" thickBot="1" x14ac:dyDescent="0.35">
      <c r="A357" s="10">
        <v>20</v>
      </c>
      <c r="B357" s="9">
        <f>D356+1</f>
        <v>42</v>
      </c>
      <c r="C357" s="9" t="s">
        <v>9</v>
      </c>
      <c r="D357" s="9">
        <f>B357</f>
        <v>42</v>
      </c>
      <c r="E357" s="105">
        <v>2008</v>
      </c>
      <c r="F357" s="34" t="s">
        <v>2944</v>
      </c>
      <c r="G357" s="33">
        <v>39718</v>
      </c>
      <c r="H357" s="32">
        <v>39720</v>
      </c>
      <c r="I357" s="21" t="s">
        <v>1297</v>
      </c>
      <c r="J357" s="31" t="s">
        <v>1215</v>
      </c>
      <c r="K357" s="31"/>
      <c r="L357" s="31"/>
      <c r="M357" s="31"/>
      <c r="N357" s="31"/>
      <c r="O357" s="117" t="s">
        <v>1298</v>
      </c>
      <c r="P357" s="117" t="s">
        <v>12</v>
      </c>
      <c r="Q357" s="116" t="s">
        <v>1299</v>
      </c>
      <c r="R357" s="14" t="str">
        <f t="shared" si="65"/>
        <v>◄</v>
      </c>
      <c r="S357" s="13" t="str">
        <f t="shared" si="69"/>
        <v>◄</v>
      </c>
      <c r="T357" s="12"/>
      <c r="U357" s="12"/>
      <c r="V357" s="11" t="str">
        <f t="shared" si="70"/>
        <v/>
      </c>
      <c r="W357" s="307"/>
      <c r="X357" s="295" t="s">
        <v>2891</v>
      </c>
      <c r="Y357" s="297" t="s">
        <v>13</v>
      </c>
      <c r="Z357" s="296" t="s">
        <v>2895</v>
      </c>
      <c r="AA357" s="294" t="s">
        <v>13</v>
      </c>
    </row>
    <row r="358" spans="1:27" ht="16.2" thickBot="1" x14ac:dyDescent="0.35">
      <c r="A358" s="10">
        <v>21</v>
      </c>
      <c r="B358" s="9">
        <f>D357+1</f>
        <v>43</v>
      </c>
      <c r="C358" s="9" t="s">
        <v>9</v>
      </c>
      <c r="D358" s="9">
        <f>B358</f>
        <v>43</v>
      </c>
      <c r="E358" s="105">
        <v>2008</v>
      </c>
      <c r="F358" s="34" t="s">
        <v>2945</v>
      </c>
      <c r="G358" s="33">
        <v>39718</v>
      </c>
      <c r="H358" s="32">
        <v>39720</v>
      </c>
      <c r="I358" s="21" t="s">
        <v>1300</v>
      </c>
      <c r="J358" s="31" t="s">
        <v>1214</v>
      </c>
      <c r="K358" s="31"/>
      <c r="L358" s="31"/>
      <c r="M358" s="31"/>
      <c r="N358" s="31"/>
      <c r="O358" s="117" t="s">
        <v>1301</v>
      </c>
      <c r="P358" s="117" t="s">
        <v>12</v>
      </c>
      <c r="Q358" s="116" t="s">
        <v>1302</v>
      </c>
      <c r="R358" s="14" t="str">
        <f t="shared" si="65"/>
        <v>◄</v>
      </c>
      <c r="S358" s="13" t="str">
        <f t="shared" si="69"/>
        <v>◄</v>
      </c>
      <c r="T358" s="12"/>
      <c r="U358" s="12"/>
      <c r="V358" s="11" t="str">
        <f t="shared" si="70"/>
        <v/>
      </c>
      <c r="W358" s="307"/>
      <c r="X358" s="295" t="s">
        <v>2891</v>
      </c>
      <c r="Y358" s="297" t="s">
        <v>13</v>
      </c>
      <c r="Z358" s="296" t="s">
        <v>2895</v>
      </c>
      <c r="AA358" s="294" t="s">
        <v>13</v>
      </c>
    </row>
    <row r="359" spans="1:27" ht="16.2" thickBot="1" x14ac:dyDescent="0.35">
      <c r="A359" s="10">
        <v>22</v>
      </c>
      <c r="B359" s="28">
        <f t="shared" ref="B359:B366" si="75">D358+1</f>
        <v>44</v>
      </c>
      <c r="C359" s="9" t="s">
        <v>9</v>
      </c>
      <c r="D359" s="9">
        <f t="shared" ref="D359" si="76">B359+1</f>
        <v>45</v>
      </c>
      <c r="E359" s="105">
        <v>2008</v>
      </c>
      <c r="F359" s="34" t="s">
        <v>2946</v>
      </c>
      <c r="G359" s="33">
        <v>39718</v>
      </c>
      <c r="H359" s="32">
        <v>39720</v>
      </c>
      <c r="I359" s="21" t="s">
        <v>1303</v>
      </c>
      <c r="J359" s="31" t="s">
        <v>1213</v>
      </c>
      <c r="K359" s="31"/>
      <c r="L359" s="31"/>
      <c r="M359" s="31"/>
      <c r="N359" s="31"/>
      <c r="O359" s="117" t="s">
        <v>1304</v>
      </c>
      <c r="P359" s="117" t="s">
        <v>12</v>
      </c>
      <c r="Q359" s="116" t="s">
        <v>1305</v>
      </c>
      <c r="R359" s="14" t="str">
        <f t="shared" si="65"/>
        <v>◄</v>
      </c>
      <c r="S359" s="13" t="str">
        <f t="shared" si="69"/>
        <v>◄</v>
      </c>
      <c r="T359" s="12"/>
      <c r="U359" s="12"/>
      <c r="V359" s="11" t="str">
        <f t="shared" si="70"/>
        <v/>
      </c>
      <c r="W359" s="307"/>
      <c r="X359" s="295" t="s">
        <v>2891</v>
      </c>
      <c r="Y359" s="297" t="s">
        <v>13</v>
      </c>
      <c r="Z359" s="296" t="s">
        <v>2895</v>
      </c>
      <c r="AA359" s="294" t="s">
        <v>13</v>
      </c>
    </row>
    <row r="360" spans="1:27" ht="16.2" thickBot="1" x14ac:dyDescent="0.35">
      <c r="A360" s="10">
        <v>23</v>
      </c>
      <c r="B360" s="28">
        <f t="shared" si="75"/>
        <v>46</v>
      </c>
      <c r="C360" s="9" t="s">
        <v>9</v>
      </c>
      <c r="D360" s="9">
        <f>B360</f>
        <v>46</v>
      </c>
      <c r="E360" s="105">
        <v>2008</v>
      </c>
      <c r="F360" s="34" t="s">
        <v>2947</v>
      </c>
      <c r="G360" s="33">
        <v>39718</v>
      </c>
      <c r="H360" s="32">
        <v>39720</v>
      </c>
      <c r="I360" s="21" t="s">
        <v>1306</v>
      </c>
      <c r="J360" s="31" t="s">
        <v>1212</v>
      </c>
      <c r="K360" s="31"/>
      <c r="L360" s="31"/>
      <c r="M360" s="31"/>
      <c r="N360" s="31"/>
      <c r="O360" s="117" t="s">
        <v>1307</v>
      </c>
      <c r="P360" s="117" t="s">
        <v>12</v>
      </c>
      <c r="Q360" s="116" t="s">
        <v>1308</v>
      </c>
      <c r="R360" s="14" t="str">
        <f t="shared" si="65"/>
        <v>◄</v>
      </c>
      <c r="S360" s="13" t="str">
        <f t="shared" si="69"/>
        <v>◄</v>
      </c>
      <c r="T360" s="12"/>
      <c r="U360" s="12"/>
      <c r="V360" s="11" t="str">
        <f t="shared" si="70"/>
        <v/>
      </c>
      <c r="W360" s="307"/>
      <c r="X360" s="295" t="s">
        <v>2891</v>
      </c>
      <c r="Y360" s="297" t="s">
        <v>13</v>
      </c>
      <c r="Z360" s="296" t="s">
        <v>2895</v>
      </c>
      <c r="AA360" s="294" t="s">
        <v>13</v>
      </c>
    </row>
    <row r="361" spans="1:27" ht="16.2" thickBot="1" x14ac:dyDescent="0.35">
      <c r="A361" s="10">
        <v>24</v>
      </c>
      <c r="B361" s="28">
        <f t="shared" si="75"/>
        <v>47</v>
      </c>
      <c r="C361" s="9" t="s">
        <v>9</v>
      </c>
      <c r="D361" s="9">
        <f t="shared" ref="D361:D365" si="77">B361+1</f>
        <v>48</v>
      </c>
      <c r="E361" s="105">
        <v>2008</v>
      </c>
      <c r="F361" s="34" t="s">
        <v>2948</v>
      </c>
      <c r="G361" s="33">
        <v>39739</v>
      </c>
      <c r="H361" s="32">
        <v>39741</v>
      </c>
      <c r="I361" s="21" t="s">
        <v>1309</v>
      </c>
      <c r="J361" s="31" t="s">
        <v>1211</v>
      </c>
      <c r="K361" s="31"/>
      <c r="L361" s="31"/>
      <c r="M361" s="31"/>
      <c r="N361" s="31"/>
      <c r="O361" s="117" t="s">
        <v>1310</v>
      </c>
      <c r="P361" s="117" t="s">
        <v>12</v>
      </c>
      <c r="Q361" s="116" t="s">
        <v>1311</v>
      </c>
      <c r="R361" s="14" t="str">
        <f t="shared" si="65"/>
        <v>◄</v>
      </c>
      <c r="S361" s="13" t="str">
        <f t="shared" si="69"/>
        <v>◄</v>
      </c>
      <c r="T361" s="12"/>
      <c r="U361" s="12"/>
      <c r="V361" s="11" t="str">
        <f t="shared" si="70"/>
        <v/>
      </c>
      <c r="W361" s="307"/>
      <c r="X361" s="295" t="s">
        <v>2891</v>
      </c>
      <c r="Y361" s="297" t="s">
        <v>13</v>
      </c>
      <c r="Z361" s="296" t="s">
        <v>2895</v>
      </c>
      <c r="AA361" s="294" t="s">
        <v>13</v>
      </c>
    </row>
    <row r="362" spans="1:27" ht="16.2" thickBot="1" x14ac:dyDescent="0.35">
      <c r="A362" s="10">
        <v>25</v>
      </c>
      <c r="B362" s="28">
        <f t="shared" si="75"/>
        <v>49</v>
      </c>
      <c r="C362" s="9" t="s">
        <v>9</v>
      </c>
      <c r="D362" s="9">
        <f t="shared" si="77"/>
        <v>50</v>
      </c>
      <c r="E362" s="105">
        <v>2008</v>
      </c>
      <c r="F362" s="34" t="s">
        <v>2949</v>
      </c>
      <c r="G362" s="33">
        <v>39739</v>
      </c>
      <c r="H362" s="32">
        <v>39741</v>
      </c>
      <c r="I362" s="21" t="s">
        <v>1312</v>
      </c>
      <c r="J362" s="31" t="s">
        <v>1210</v>
      </c>
      <c r="K362" s="31"/>
      <c r="L362" s="31"/>
      <c r="M362" s="31"/>
      <c r="N362" s="31"/>
      <c r="O362" s="117" t="s">
        <v>1313</v>
      </c>
      <c r="P362" s="117" t="s">
        <v>12</v>
      </c>
      <c r="Q362" s="116" t="s">
        <v>1314</v>
      </c>
      <c r="R362" s="14" t="str">
        <f t="shared" si="65"/>
        <v>◄</v>
      </c>
      <c r="S362" s="13" t="str">
        <f t="shared" si="69"/>
        <v>◄</v>
      </c>
      <c r="T362" s="12"/>
      <c r="U362" s="12"/>
      <c r="V362" s="11" t="str">
        <f t="shared" si="70"/>
        <v/>
      </c>
      <c r="W362" s="307"/>
      <c r="X362" s="295" t="s">
        <v>2891</v>
      </c>
      <c r="Y362" s="297" t="s">
        <v>13</v>
      </c>
      <c r="Z362" s="296" t="s">
        <v>2895</v>
      </c>
      <c r="AA362" s="294" t="s">
        <v>13</v>
      </c>
    </row>
    <row r="363" spans="1:27" ht="16.2" thickBot="1" x14ac:dyDescent="0.35">
      <c r="A363" s="10">
        <v>26</v>
      </c>
      <c r="B363" s="28">
        <f t="shared" si="75"/>
        <v>51</v>
      </c>
      <c r="C363" s="9" t="s">
        <v>9</v>
      </c>
      <c r="D363" s="9">
        <f t="shared" si="77"/>
        <v>52</v>
      </c>
      <c r="E363" s="105">
        <v>2008</v>
      </c>
      <c r="F363" s="34" t="s">
        <v>2950</v>
      </c>
      <c r="G363" s="33">
        <v>39739</v>
      </c>
      <c r="H363" s="32">
        <v>39741</v>
      </c>
      <c r="I363" s="21" t="s">
        <v>1316</v>
      </c>
      <c r="J363" s="31" t="s">
        <v>1209</v>
      </c>
      <c r="K363" s="31"/>
      <c r="L363" s="31"/>
      <c r="M363" s="31"/>
      <c r="N363" s="31"/>
      <c r="O363" s="117" t="s">
        <v>1315</v>
      </c>
      <c r="P363" s="117" t="s">
        <v>83</v>
      </c>
      <c r="Q363" s="116" t="s">
        <v>83</v>
      </c>
      <c r="R363" s="14" t="str">
        <f t="shared" si="65"/>
        <v>◄</v>
      </c>
      <c r="S363" s="13" t="str">
        <f t="shared" si="69"/>
        <v>◄</v>
      </c>
      <c r="T363" s="12"/>
      <c r="U363" s="12"/>
      <c r="V363" s="11" t="str">
        <f t="shared" si="70"/>
        <v/>
      </c>
      <c r="W363" s="307"/>
      <c r="X363" s="295" t="s">
        <v>2891</v>
      </c>
      <c r="Y363" s="297" t="s">
        <v>13</v>
      </c>
      <c r="Z363" s="296" t="s">
        <v>2895</v>
      </c>
      <c r="AA363" s="294" t="s">
        <v>13</v>
      </c>
    </row>
    <row r="364" spans="1:27" ht="16.2" thickBot="1" x14ac:dyDescent="0.35">
      <c r="A364" s="10">
        <v>27</v>
      </c>
      <c r="B364" s="28">
        <f t="shared" si="75"/>
        <v>53</v>
      </c>
      <c r="C364" s="9" t="s">
        <v>9</v>
      </c>
      <c r="D364" s="9">
        <f>B364</f>
        <v>53</v>
      </c>
      <c r="E364" s="105">
        <v>2008</v>
      </c>
      <c r="F364" s="34" t="s">
        <v>2951</v>
      </c>
      <c r="G364" s="33">
        <v>39762</v>
      </c>
      <c r="H364" s="32">
        <v>39764</v>
      </c>
      <c r="I364" s="21" t="s">
        <v>1317</v>
      </c>
      <c r="J364" s="31" t="s">
        <v>1208</v>
      </c>
      <c r="K364" s="31"/>
      <c r="L364" s="31"/>
      <c r="M364" s="31"/>
      <c r="N364" s="31"/>
      <c r="O364" s="117" t="s">
        <v>1318</v>
      </c>
      <c r="P364" s="117" t="s">
        <v>12</v>
      </c>
      <c r="Q364" s="116" t="s">
        <v>1319</v>
      </c>
      <c r="R364" s="14" t="str">
        <f t="shared" si="65"/>
        <v>◄</v>
      </c>
      <c r="S364" s="13" t="str">
        <f t="shared" si="69"/>
        <v>◄</v>
      </c>
      <c r="T364" s="12"/>
      <c r="U364" s="12"/>
      <c r="V364" s="11" t="str">
        <f t="shared" si="70"/>
        <v/>
      </c>
      <c r="W364" s="307"/>
      <c r="X364" s="295" t="s">
        <v>2891</v>
      </c>
      <c r="Y364" s="297" t="s">
        <v>13</v>
      </c>
      <c r="Z364" s="296" t="s">
        <v>2895</v>
      </c>
      <c r="AA364" s="294" t="s">
        <v>13</v>
      </c>
    </row>
    <row r="365" spans="1:27" ht="16.2" thickBot="1" x14ac:dyDescent="0.35">
      <c r="A365" s="10">
        <v>28</v>
      </c>
      <c r="B365" s="28">
        <f t="shared" si="75"/>
        <v>54</v>
      </c>
      <c r="C365" s="9" t="s">
        <v>9</v>
      </c>
      <c r="D365" s="9">
        <f t="shared" si="77"/>
        <v>55</v>
      </c>
      <c r="E365" s="105">
        <v>2008</v>
      </c>
      <c r="F365" s="34" t="s">
        <v>2952</v>
      </c>
      <c r="G365" s="33">
        <v>39762</v>
      </c>
      <c r="H365" s="32">
        <v>39764</v>
      </c>
      <c r="I365" s="21" t="s">
        <v>1321</v>
      </c>
      <c r="J365" s="31" t="s">
        <v>1207</v>
      </c>
      <c r="K365" s="31"/>
      <c r="L365" s="31"/>
      <c r="M365" s="31"/>
      <c r="N365" s="31"/>
      <c r="O365" s="117" t="s">
        <v>1320</v>
      </c>
      <c r="P365" s="117" t="s">
        <v>83</v>
      </c>
      <c r="Q365" s="116" t="s">
        <v>83</v>
      </c>
      <c r="R365" s="14" t="str">
        <f t="shared" si="65"/>
        <v>◄</v>
      </c>
      <c r="S365" s="13" t="str">
        <f t="shared" si="69"/>
        <v>◄</v>
      </c>
      <c r="T365" s="12"/>
      <c r="U365" s="12"/>
      <c r="V365" s="11" t="str">
        <f t="shared" si="70"/>
        <v/>
      </c>
      <c r="W365" s="307"/>
      <c r="X365" s="295" t="s">
        <v>2891</v>
      </c>
      <c r="Y365" s="297" t="s">
        <v>13</v>
      </c>
      <c r="Z365" s="296" t="s">
        <v>2895</v>
      </c>
      <c r="AA365" s="294" t="s">
        <v>13</v>
      </c>
    </row>
    <row r="366" spans="1:27" ht="16.2" thickBot="1" x14ac:dyDescent="0.35">
      <c r="A366" s="27">
        <v>29</v>
      </c>
      <c r="B366" s="28">
        <f t="shared" si="75"/>
        <v>56</v>
      </c>
      <c r="C366" s="9" t="s">
        <v>9</v>
      </c>
      <c r="D366" s="9">
        <f>B366</f>
        <v>56</v>
      </c>
      <c r="E366" s="103">
        <v>2008</v>
      </c>
      <c r="F366" s="24" t="s">
        <v>2953</v>
      </c>
      <c r="G366" s="23">
        <v>39762</v>
      </c>
      <c r="H366" s="22">
        <v>39764</v>
      </c>
      <c r="I366" s="21" t="s">
        <v>1322</v>
      </c>
      <c r="J366" s="31" t="s">
        <v>1206</v>
      </c>
      <c r="K366" s="31"/>
      <c r="L366" s="31"/>
      <c r="M366" s="31"/>
      <c r="N366" s="31"/>
      <c r="O366" s="117" t="s">
        <v>1323</v>
      </c>
      <c r="P366" s="117" t="s">
        <v>12</v>
      </c>
      <c r="Q366" s="116" t="s">
        <v>1324</v>
      </c>
      <c r="R366" s="14" t="str">
        <f t="shared" si="65"/>
        <v>◄</v>
      </c>
      <c r="S366" s="13" t="str">
        <f t="shared" si="69"/>
        <v>◄</v>
      </c>
      <c r="T366" s="12"/>
      <c r="U366" s="12"/>
      <c r="V366" s="11" t="str">
        <f t="shared" si="70"/>
        <v/>
      </c>
      <c r="W366" s="307"/>
      <c r="X366" s="295" t="s">
        <v>2891</v>
      </c>
      <c r="Y366" s="297" t="s">
        <v>13</v>
      </c>
      <c r="Z366" s="296" t="s">
        <v>2895</v>
      </c>
      <c r="AA366" s="294" t="s">
        <v>13</v>
      </c>
    </row>
    <row r="367" spans="1:27" ht="19.2" thickTop="1" thickBot="1" x14ac:dyDescent="0.35">
      <c r="A367" s="281" t="s">
        <v>2874</v>
      </c>
      <c r="B367" s="81"/>
      <c r="C367" s="76"/>
      <c r="D367" s="76"/>
      <c r="E367" s="80"/>
      <c r="F367" s="76"/>
      <c r="G367" s="76"/>
      <c r="H367" s="76"/>
      <c r="I367" s="79"/>
      <c r="J367" s="77" t="s">
        <v>2852</v>
      </c>
      <c r="K367" s="77"/>
      <c r="L367" s="77"/>
      <c r="M367" s="76"/>
      <c r="N367" s="75"/>
      <c r="O367" s="76"/>
      <c r="P367" s="363"/>
      <c r="Q367" s="363"/>
      <c r="R367" s="364"/>
      <c r="S367" s="365" t="s">
        <v>2956</v>
      </c>
      <c r="T367" s="366" t="s">
        <v>13</v>
      </c>
      <c r="U367" s="367" t="s">
        <v>2957</v>
      </c>
      <c r="V367" s="368" t="s">
        <v>13</v>
      </c>
      <c r="W367" s="304"/>
      <c r="X367" s="369" t="s">
        <v>2891</v>
      </c>
      <c r="Y367" s="370" t="s">
        <v>2958</v>
      </c>
      <c r="Z367" s="370"/>
      <c r="AA367" s="371"/>
    </row>
    <row r="368" spans="1:27" ht="15" customHeight="1" thickBot="1" x14ac:dyDescent="0.35">
      <c r="A368" s="69"/>
      <c r="B368" s="68"/>
      <c r="C368" s="67"/>
      <c r="D368" s="67"/>
      <c r="E368" s="67"/>
      <c r="F368" s="60"/>
      <c r="G368" s="315" t="s">
        <v>48</v>
      </c>
      <c r="H368" s="316"/>
      <c r="I368" s="64"/>
      <c r="J368" s="340"/>
      <c r="K368" s="341"/>
      <c r="L368" s="341"/>
      <c r="M368" s="341"/>
      <c r="N368" s="342"/>
      <c r="O368" s="352" t="s">
        <v>80</v>
      </c>
      <c r="P368" s="353"/>
      <c r="Q368" s="354"/>
      <c r="R368" s="60"/>
      <c r="S368" s="322" t="s">
        <v>79</v>
      </c>
      <c r="T368" s="323"/>
      <c r="U368" s="324" t="s">
        <v>17</v>
      </c>
      <c r="V368" s="325"/>
      <c r="W368" s="305"/>
      <c r="X368" s="372" t="s">
        <v>2895</v>
      </c>
      <c r="Y368" s="373" t="s">
        <v>2959</v>
      </c>
      <c r="Z368" s="373"/>
      <c r="AA368" s="374"/>
    </row>
    <row r="369" spans="1:27" ht="18.600000000000001" customHeight="1" thickBot="1" x14ac:dyDescent="0.4">
      <c r="A369" s="95" t="s">
        <v>50</v>
      </c>
      <c r="B369" s="59" t="s">
        <v>16</v>
      </c>
      <c r="C369" s="59" t="s">
        <v>9</v>
      </c>
      <c r="D369" s="59" t="s">
        <v>16</v>
      </c>
      <c r="E369" s="58" t="s">
        <v>78</v>
      </c>
      <c r="F369" s="57" t="s">
        <v>77</v>
      </c>
      <c r="G369" s="54" t="s">
        <v>76</v>
      </c>
      <c r="H369" s="54" t="s">
        <v>75</v>
      </c>
      <c r="I369" s="56" t="s">
        <v>74</v>
      </c>
      <c r="J369" s="317" t="s">
        <v>355</v>
      </c>
      <c r="K369" s="346"/>
      <c r="L369" s="346"/>
      <c r="M369" s="346"/>
      <c r="N369" s="347"/>
      <c r="O369" s="324" t="s">
        <v>73</v>
      </c>
      <c r="P369" s="351"/>
      <c r="Q369" s="325"/>
      <c r="R369" s="52" t="s">
        <v>13</v>
      </c>
      <c r="S369" s="375" t="str">
        <f>CONCATENATE(COUNTIF(S370:S402,"◄"),"◄")</f>
        <v>33◄</v>
      </c>
      <c r="T369" s="376">
        <f>SUM(T370:T402)</f>
        <v>0</v>
      </c>
      <c r="U369" s="377">
        <f>COUNT(U370:U402)</f>
        <v>0</v>
      </c>
      <c r="V369" s="378" t="str">
        <f>CONCATENATE(COUNTIF(V370:V402,"►"),"►")</f>
        <v>0►</v>
      </c>
      <c r="W369" s="306"/>
      <c r="X369" s="379" t="s">
        <v>2892</v>
      </c>
      <c r="Y369" s="380" t="s">
        <v>2960</v>
      </c>
      <c r="Z369" s="380"/>
      <c r="AA369" s="381"/>
    </row>
    <row r="370" spans="1:27" ht="16.2" thickBot="1" x14ac:dyDescent="0.35">
      <c r="A370" s="195">
        <v>1</v>
      </c>
      <c r="B370" s="194">
        <v>1</v>
      </c>
      <c r="C370" s="194" t="s">
        <v>9</v>
      </c>
      <c r="D370" s="194">
        <v>2</v>
      </c>
      <c r="E370" s="193">
        <v>2009</v>
      </c>
      <c r="F370" s="192" t="s">
        <v>1327</v>
      </c>
      <c r="G370" s="123">
        <v>39832</v>
      </c>
      <c r="H370" s="122">
        <v>39834</v>
      </c>
      <c r="I370" s="121" t="s">
        <v>1386</v>
      </c>
      <c r="J370" s="187" t="s">
        <v>1384</v>
      </c>
      <c r="K370" s="158"/>
      <c r="L370" s="158"/>
      <c r="M370" s="158"/>
      <c r="N370" s="186"/>
      <c r="O370" s="117" t="s">
        <v>1385</v>
      </c>
      <c r="P370" s="117" t="s">
        <v>83</v>
      </c>
      <c r="Q370" s="116" t="s">
        <v>83</v>
      </c>
      <c r="R370" s="14" t="str">
        <f t="shared" ref="R370:R402" si="78">IF(AND(S370="◄",V370="►"),"◄?►",IF(S370="◄","◄",IF(V370="►","►","")))</f>
        <v>◄</v>
      </c>
      <c r="S370" s="13" t="str">
        <f t="shared" ref="S370:S402" si="79">IF(T370&gt;0,"","◄")</f>
        <v>◄</v>
      </c>
      <c r="T370" s="12"/>
      <c r="U370" s="12"/>
      <c r="V370" s="11" t="str">
        <f t="shared" ref="V370:V402" si="80">IF(U370&gt;0,"►","")</f>
        <v/>
      </c>
      <c r="W370" s="307"/>
      <c r="X370" s="295" t="s">
        <v>2891</v>
      </c>
      <c r="Y370" s="297" t="s">
        <v>13</v>
      </c>
      <c r="Z370" s="296" t="s">
        <v>2895</v>
      </c>
      <c r="AA370" s="294" t="s">
        <v>13</v>
      </c>
    </row>
    <row r="371" spans="1:27" ht="16.2" thickBot="1" x14ac:dyDescent="0.35">
      <c r="A371" s="191">
        <v>1</v>
      </c>
      <c r="B371" s="190">
        <v>1</v>
      </c>
      <c r="C371" s="188"/>
      <c r="D371" s="188"/>
      <c r="E371" s="35">
        <v>2009</v>
      </c>
      <c r="F371" s="189" t="s">
        <v>1327</v>
      </c>
      <c r="G371" s="123">
        <v>39832</v>
      </c>
      <c r="H371" s="122">
        <v>39834</v>
      </c>
      <c r="I371" s="121" t="s">
        <v>1387</v>
      </c>
      <c r="J371" s="187" t="s">
        <v>1384</v>
      </c>
      <c r="K371" s="158"/>
      <c r="L371" s="158"/>
      <c r="M371" s="158"/>
      <c r="N371" s="186"/>
      <c r="O371" s="117" t="s">
        <v>1385</v>
      </c>
      <c r="P371" s="117" t="s">
        <v>83</v>
      </c>
      <c r="Q371" s="116" t="s">
        <v>83</v>
      </c>
      <c r="R371" s="14" t="str">
        <f t="shared" si="78"/>
        <v>◄</v>
      </c>
      <c r="S371" s="13" t="str">
        <f t="shared" si="79"/>
        <v>◄</v>
      </c>
      <c r="T371" s="12"/>
      <c r="U371" s="12"/>
      <c r="V371" s="11" t="str">
        <f t="shared" si="80"/>
        <v/>
      </c>
      <c r="W371" s="307"/>
      <c r="X371" s="295" t="s">
        <v>2891</v>
      </c>
      <c r="Y371" s="297" t="s">
        <v>13</v>
      </c>
      <c r="Z371" s="293"/>
      <c r="AA371" s="292" t="s">
        <v>2897</v>
      </c>
    </row>
    <row r="372" spans="1:27" ht="16.2" thickBot="1" x14ac:dyDescent="0.35">
      <c r="A372" s="125">
        <v>2</v>
      </c>
      <c r="B372" s="124">
        <v>3</v>
      </c>
      <c r="C372" s="190" t="s">
        <v>9</v>
      </c>
      <c r="D372" s="190">
        <f>B372</f>
        <v>3</v>
      </c>
      <c r="E372" s="160">
        <v>2009</v>
      </c>
      <c r="F372" s="185" t="s">
        <v>1353</v>
      </c>
      <c r="G372" s="123">
        <v>39830</v>
      </c>
      <c r="H372" s="122">
        <v>39832</v>
      </c>
      <c r="I372" s="121" t="s">
        <v>1388</v>
      </c>
      <c r="J372" s="187" t="s">
        <v>1383</v>
      </c>
      <c r="K372" s="158"/>
      <c r="L372" s="158"/>
      <c r="M372" s="158"/>
      <c r="N372" s="186"/>
      <c r="O372" s="117" t="s">
        <v>1389</v>
      </c>
      <c r="P372" s="117" t="s">
        <v>12</v>
      </c>
      <c r="Q372" s="116" t="s">
        <v>1390</v>
      </c>
      <c r="R372" s="14" t="str">
        <f t="shared" si="78"/>
        <v>◄</v>
      </c>
      <c r="S372" s="13" t="str">
        <f t="shared" si="79"/>
        <v>◄</v>
      </c>
      <c r="T372" s="12"/>
      <c r="U372" s="12"/>
      <c r="V372" s="11" t="str">
        <f t="shared" si="80"/>
        <v/>
      </c>
      <c r="W372" s="307"/>
      <c r="X372" s="295" t="s">
        <v>2891</v>
      </c>
      <c r="Y372" s="297" t="s">
        <v>13</v>
      </c>
      <c r="Z372" s="296" t="s">
        <v>2895</v>
      </c>
      <c r="AA372" s="294" t="s">
        <v>13</v>
      </c>
    </row>
    <row r="373" spans="1:27" ht="16.2" thickBot="1" x14ac:dyDescent="0.35">
      <c r="A373" s="125">
        <v>3</v>
      </c>
      <c r="B373" s="124">
        <v>4</v>
      </c>
      <c r="C373" s="124" t="s">
        <v>9</v>
      </c>
      <c r="D373" s="124">
        <v>5</v>
      </c>
      <c r="E373" s="160">
        <v>2009</v>
      </c>
      <c r="F373" s="185" t="s">
        <v>1352</v>
      </c>
      <c r="G373" s="123">
        <v>39832</v>
      </c>
      <c r="H373" s="122">
        <v>39834</v>
      </c>
      <c r="I373" s="121" t="s">
        <v>1392</v>
      </c>
      <c r="J373" s="187" t="s">
        <v>1382</v>
      </c>
      <c r="K373" s="158"/>
      <c r="L373" s="158"/>
      <c r="M373" s="158"/>
      <c r="N373" s="186"/>
      <c r="O373" s="117" t="s">
        <v>1391</v>
      </c>
      <c r="P373" s="117" t="s">
        <v>83</v>
      </c>
      <c r="Q373" s="116" t="s">
        <v>83</v>
      </c>
      <c r="R373" s="14" t="str">
        <f t="shared" si="78"/>
        <v>◄</v>
      </c>
      <c r="S373" s="13" t="str">
        <f t="shared" si="79"/>
        <v>◄</v>
      </c>
      <c r="T373" s="12"/>
      <c r="U373" s="12"/>
      <c r="V373" s="11" t="str">
        <f t="shared" si="80"/>
        <v/>
      </c>
      <c r="W373" s="307"/>
      <c r="X373" s="295" t="s">
        <v>2891</v>
      </c>
      <c r="Y373" s="297" t="s">
        <v>13</v>
      </c>
      <c r="Z373" s="296" t="s">
        <v>2895</v>
      </c>
      <c r="AA373" s="294" t="s">
        <v>13</v>
      </c>
    </row>
    <row r="374" spans="1:27" ht="16.2" thickBot="1" x14ac:dyDescent="0.35">
      <c r="A374" s="125">
        <v>4</v>
      </c>
      <c r="B374" s="124">
        <v>6</v>
      </c>
      <c r="C374" s="124" t="s">
        <v>9</v>
      </c>
      <c r="D374" s="124">
        <v>7</v>
      </c>
      <c r="E374" s="160">
        <v>2009</v>
      </c>
      <c r="F374" s="185" t="s">
        <v>1351</v>
      </c>
      <c r="G374" s="123">
        <v>39866</v>
      </c>
      <c r="H374" s="122">
        <v>39868</v>
      </c>
      <c r="I374" s="121" t="s">
        <v>1394</v>
      </c>
      <c r="J374" s="187" t="s">
        <v>1381</v>
      </c>
      <c r="K374" s="158"/>
      <c r="L374" s="158"/>
      <c r="M374" s="158"/>
      <c r="N374" s="186"/>
      <c r="O374" s="117" t="s">
        <v>1393</v>
      </c>
      <c r="P374" s="117" t="s">
        <v>83</v>
      </c>
      <c r="Q374" s="116" t="s">
        <v>83</v>
      </c>
      <c r="R374" s="14" t="str">
        <f t="shared" si="78"/>
        <v>◄</v>
      </c>
      <c r="S374" s="13" t="str">
        <f t="shared" si="79"/>
        <v>◄</v>
      </c>
      <c r="T374" s="12"/>
      <c r="U374" s="12"/>
      <c r="V374" s="11" t="str">
        <f t="shared" si="80"/>
        <v/>
      </c>
      <c r="W374" s="307"/>
      <c r="X374" s="295" t="s">
        <v>2891</v>
      </c>
      <c r="Y374" s="297" t="s">
        <v>13</v>
      </c>
      <c r="Z374" s="296" t="s">
        <v>2895</v>
      </c>
      <c r="AA374" s="294" t="s">
        <v>13</v>
      </c>
    </row>
    <row r="375" spans="1:27" ht="16.2" thickBot="1" x14ac:dyDescent="0.35">
      <c r="A375" s="125">
        <v>5</v>
      </c>
      <c r="B375" s="124">
        <v>8</v>
      </c>
      <c r="C375" s="124" t="s">
        <v>9</v>
      </c>
      <c r="D375" s="124">
        <v>9</v>
      </c>
      <c r="E375" s="160">
        <v>2009</v>
      </c>
      <c r="F375" s="185" t="s">
        <v>1351</v>
      </c>
      <c r="G375" s="123">
        <v>39866</v>
      </c>
      <c r="H375" s="122">
        <v>39868</v>
      </c>
      <c r="I375" s="121" t="s">
        <v>1396</v>
      </c>
      <c r="J375" s="187" t="s">
        <v>1380</v>
      </c>
      <c r="K375" s="158"/>
      <c r="L375" s="158"/>
      <c r="M375" s="158"/>
      <c r="N375" s="186"/>
      <c r="O375" s="117" t="s">
        <v>1395</v>
      </c>
      <c r="P375" s="117" t="s">
        <v>83</v>
      </c>
      <c r="Q375" s="116" t="s">
        <v>83</v>
      </c>
      <c r="R375" s="14" t="str">
        <f t="shared" si="78"/>
        <v>◄</v>
      </c>
      <c r="S375" s="13" t="str">
        <f t="shared" si="79"/>
        <v>◄</v>
      </c>
      <c r="T375" s="12"/>
      <c r="U375" s="12"/>
      <c r="V375" s="11" t="str">
        <f t="shared" si="80"/>
        <v/>
      </c>
      <c r="W375" s="307"/>
      <c r="X375" s="295" t="s">
        <v>2891</v>
      </c>
      <c r="Y375" s="297" t="s">
        <v>13</v>
      </c>
      <c r="Z375" s="296" t="s">
        <v>2895</v>
      </c>
      <c r="AA375" s="294" t="s">
        <v>13</v>
      </c>
    </row>
    <row r="376" spans="1:27" ht="16.2" thickBot="1" x14ac:dyDescent="0.35">
      <c r="A376" s="125">
        <v>6</v>
      </c>
      <c r="B376" s="124">
        <v>10</v>
      </c>
      <c r="C376" s="124" t="s">
        <v>9</v>
      </c>
      <c r="D376" s="124">
        <v>11</v>
      </c>
      <c r="E376" s="160">
        <v>2009</v>
      </c>
      <c r="F376" s="185" t="s">
        <v>1350</v>
      </c>
      <c r="G376" s="123">
        <v>39853</v>
      </c>
      <c r="H376" s="122">
        <v>39855</v>
      </c>
      <c r="I376" s="121" t="s">
        <v>1397</v>
      </c>
      <c r="J376" s="187" t="s">
        <v>1379</v>
      </c>
      <c r="K376" s="158"/>
      <c r="L376" s="158"/>
      <c r="M376" s="158"/>
      <c r="N376" s="186"/>
      <c r="O376" s="117" t="s">
        <v>1398</v>
      </c>
      <c r="P376" s="117" t="s">
        <v>12</v>
      </c>
      <c r="Q376" s="116" t="s">
        <v>1399</v>
      </c>
      <c r="R376" s="14" t="str">
        <f t="shared" si="78"/>
        <v>◄</v>
      </c>
      <c r="S376" s="13" t="str">
        <f t="shared" si="79"/>
        <v>◄</v>
      </c>
      <c r="T376" s="12"/>
      <c r="U376" s="12"/>
      <c r="V376" s="11" t="str">
        <f t="shared" si="80"/>
        <v/>
      </c>
      <c r="W376" s="307"/>
      <c r="X376" s="295" t="s">
        <v>2891</v>
      </c>
      <c r="Y376" s="297" t="s">
        <v>13</v>
      </c>
      <c r="Z376" s="296" t="s">
        <v>2895</v>
      </c>
      <c r="AA376" s="294" t="s">
        <v>13</v>
      </c>
    </row>
    <row r="377" spans="1:27" ht="16.2" thickBot="1" x14ac:dyDescent="0.35">
      <c r="A377" s="125">
        <v>7</v>
      </c>
      <c r="B377" s="124">
        <v>12</v>
      </c>
      <c r="C377" s="124" t="s">
        <v>9</v>
      </c>
      <c r="D377" s="124">
        <v>13</v>
      </c>
      <c r="E377" s="160">
        <v>2009</v>
      </c>
      <c r="F377" s="185" t="s">
        <v>1349</v>
      </c>
      <c r="G377" s="123">
        <v>39879</v>
      </c>
      <c r="H377" s="122">
        <v>39881</v>
      </c>
      <c r="I377" s="121" t="s">
        <v>1400</v>
      </c>
      <c r="J377" s="187" t="s">
        <v>1378</v>
      </c>
      <c r="K377" s="158"/>
      <c r="L377" s="158"/>
      <c r="M377" s="158"/>
      <c r="N377" s="186"/>
      <c r="O377" s="117" t="s">
        <v>1401</v>
      </c>
      <c r="P377" s="117" t="s">
        <v>12</v>
      </c>
      <c r="Q377" s="116" t="s">
        <v>1402</v>
      </c>
      <c r="R377" s="14" t="str">
        <f t="shared" si="78"/>
        <v>◄</v>
      </c>
      <c r="S377" s="13" t="str">
        <f t="shared" si="79"/>
        <v>◄</v>
      </c>
      <c r="T377" s="12"/>
      <c r="U377" s="12"/>
      <c r="V377" s="11" t="str">
        <f t="shared" si="80"/>
        <v/>
      </c>
      <c r="W377" s="307"/>
      <c r="X377" s="295" t="s">
        <v>2891</v>
      </c>
      <c r="Y377" s="297" t="s">
        <v>13</v>
      </c>
      <c r="Z377" s="296" t="s">
        <v>2895</v>
      </c>
      <c r="AA377" s="294" t="s">
        <v>13</v>
      </c>
    </row>
    <row r="378" spans="1:27" ht="16.2" thickBot="1" x14ac:dyDescent="0.35">
      <c r="A378" s="125">
        <v>8</v>
      </c>
      <c r="B378" s="124">
        <v>14</v>
      </c>
      <c r="C378" s="124" t="s">
        <v>9</v>
      </c>
      <c r="D378" s="124">
        <v>15</v>
      </c>
      <c r="E378" s="160">
        <v>2009</v>
      </c>
      <c r="F378" s="185" t="s">
        <v>1348</v>
      </c>
      <c r="G378" s="123">
        <v>39879</v>
      </c>
      <c r="H378" s="122">
        <v>39881</v>
      </c>
      <c r="I378" s="121" t="s">
        <v>1404</v>
      </c>
      <c r="J378" s="187" t="s">
        <v>1377</v>
      </c>
      <c r="K378" s="158"/>
      <c r="L378" s="158"/>
      <c r="M378" s="158"/>
      <c r="N378" s="186"/>
      <c r="O378" s="117" t="s">
        <v>1403</v>
      </c>
      <c r="P378" s="117" t="s">
        <v>83</v>
      </c>
      <c r="Q378" s="116" t="s">
        <v>83</v>
      </c>
      <c r="R378" s="14" t="str">
        <f t="shared" si="78"/>
        <v>◄</v>
      </c>
      <c r="S378" s="13" t="str">
        <f t="shared" si="79"/>
        <v>◄</v>
      </c>
      <c r="T378" s="12"/>
      <c r="U378" s="12"/>
      <c r="V378" s="11" t="str">
        <f t="shared" si="80"/>
        <v/>
      </c>
      <c r="W378" s="307"/>
      <c r="X378" s="295" t="s">
        <v>2891</v>
      </c>
      <c r="Y378" s="297" t="s">
        <v>13</v>
      </c>
      <c r="Z378" s="296" t="s">
        <v>2895</v>
      </c>
      <c r="AA378" s="294" t="s">
        <v>13</v>
      </c>
    </row>
    <row r="379" spans="1:27" ht="16.2" thickBot="1" x14ac:dyDescent="0.35">
      <c r="A379" s="125">
        <v>9</v>
      </c>
      <c r="B379" s="124">
        <v>16</v>
      </c>
      <c r="C379" s="124" t="s">
        <v>9</v>
      </c>
      <c r="D379" s="124">
        <v>17</v>
      </c>
      <c r="E379" s="160">
        <v>2009</v>
      </c>
      <c r="F379" s="185" t="s">
        <v>1347</v>
      </c>
      <c r="G379" s="123">
        <v>39907</v>
      </c>
      <c r="H379" s="122">
        <v>39909</v>
      </c>
      <c r="I379" s="121" t="s">
        <v>1406</v>
      </c>
      <c r="J379" s="187" t="s">
        <v>1376</v>
      </c>
      <c r="K379" s="158"/>
      <c r="L379" s="158"/>
      <c r="M379" s="158"/>
      <c r="N379" s="186"/>
      <c r="O379" s="117" t="s">
        <v>1405</v>
      </c>
      <c r="P379" s="117" t="s">
        <v>83</v>
      </c>
      <c r="Q379" s="116" t="s">
        <v>83</v>
      </c>
      <c r="R379" s="14" t="str">
        <f t="shared" si="78"/>
        <v>◄</v>
      </c>
      <c r="S379" s="13" t="str">
        <f t="shared" si="79"/>
        <v>◄</v>
      </c>
      <c r="T379" s="12"/>
      <c r="U379" s="12"/>
      <c r="V379" s="11" t="str">
        <f t="shared" si="80"/>
        <v/>
      </c>
      <c r="W379" s="307"/>
      <c r="X379" s="295" t="s">
        <v>2891</v>
      </c>
      <c r="Y379" s="297" t="s">
        <v>13</v>
      </c>
      <c r="Z379" s="296" t="s">
        <v>2895</v>
      </c>
      <c r="AA379" s="294" t="s">
        <v>13</v>
      </c>
    </row>
    <row r="380" spans="1:27" ht="16.2" thickBot="1" x14ac:dyDescent="0.35">
      <c r="A380" s="125">
        <v>10</v>
      </c>
      <c r="B380" s="124">
        <v>18</v>
      </c>
      <c r="C380" s="124" t="s">
        <v>9</v>
      </c>
      <c r="D380" s="124">
        <v>19</v>
      </c>
      <c r="E380" s="160">
        <v>2009</v>
      </c>
      <c r="F380" s="185" t="s">
        <v>1346</v>
      </c>
      <c r="G380" s="123">
        <v>39907</v>
      </c>
      <c r="H380" s="122">
        <v>39909</v>
      </c>
      <c r="I380" s="121" t="s">
        <v>1407</v>
      </c>
      <c r="J380" s="187" t="s">
        <v>1375</v>
      </c>
      <c r="K380" s="158"/>
      <c r="L380" s="158"/>
      <c r="M380" s="158"/>
      <c r="N380" s="186"/>
      <c r="O380" s="117" t="s">
        <v>1408</v>
      </c>
      <c r="P380" s="117" t="s">
        <v>12</v>
      </c>
      <c r="Q380" s="116" t="s">
        <v>1409</v>
      </c>
      <c r="R380" s="14" t="str">
        <f t="shared" si="78"/>
        <v>◄</v>
      </c>
      <c r="S380" s="13" t="str">
        <f t="shared" si="79"/>
        <v>◄</v>
      </c>
      <c r="T380" s="12"/>
      <c r="U380" s="12"/>
      <c r="V380" s="11" t="str">
        <f t="shared" si="80"/>
        <v/>
      </c>
      <c r="W380" s="307"/>
      <c r="X380" s="295" t="s">
        <v>2891</v>
      </c>
      <c r="Y380" s="297" t="s">
        <v>13</v>
      </c>
      <c r="Z380" s="296" t="s">
        <v>2895</v>
      </c>
      <c r="AA380" s="294" t="s">
        <v>13</v>
      </c>
    </row>
    <row r="381" spans="1:27" ht="16.2" thickBot="1" x14ac:dyDescent="0.35">
      <c r="A381" s="125">
        <v>11</v>
      </c>
      <c r="B381" s="124">
        <v>20</v>
      </c>
      <c r="C381" s="124" t="s">
        <v>9</v>
      </c>
      <c r="D381" s="124">
        <v>21</v>
      </c>
      <c r="E381" s="160">
        <v>2009</v>
      </c>
      <c r="F381" s="185" t="s">
        <v>1345</v>
      </c>
      <c r="G381" s="123">
        <v>39907</v>
      </c>
      <c r="H381" s="122">
        <v>39909</v>
      </c>
      <c r="I381" s="121" t="s">
        <v>1410</v>
      </c>
      <c r="J381" s="187" t="s">
        <v>1374</v>
      </c>
      <c r="K381" s="158"/>
      <c r="L381" s="158"/>
      <c r="M381" s="158"/>
      <c r="N381" s="186"/>
      <c r="O381" s="117" t="s">
        <v>1411</v>
      </c>
      <c r="P381" s="117" t="s">
        <v>12</v>
      </c>
      <c r="Q381" s="116" t="s">
        <v>1412</v>
      </c>
      <c r="R381" s="14" t="str">
        <f t="shared" si="78"/>
        <v>◄</v>
      </c>
      <c r="S381" s="13" t="str">
        <f t="shared" si="79"/>
        <v>◄</v>
      </c>
      <c r="T381" s="12"/>
      <c r="U381" s="12"/>
      <c r="V381" s="11" t="str">
        <f t="shared" si="80"/>
        <v/>
      </c>
      <c r="W381" s="307"/>
      <c r="X381" s="295" t="s">
        <v>2891</v>
      </c>
      <c r="Y381" s="297" t="s">
        <v>13</v>
      </c>
      <c r="Z381" s="296" t="s">
        <v>2895</v>
      </c>
      <c r="AA381" s="294" t="s">
        <v>13</v>
      </c>
    </row>
    <row r="382" spans="1:27" ht="16.2" thickBot="1" x14ac:dyDescent="0.35">
      <c r="A382" s="125">
        <v>12</v>
      </c>
      <c r="B382" s="124">
        <v>22</v>
      </c>
      <c r="C382" s="124" t="s">
        <v>9</v>
      </c>
      <c r="D382" s="124">
        <v>23</v>
      </c>
      <c r="E382" s="160">
        <v>2009</v>
      </c>
      <c r="F382" s="185" t="s">
        <v>1345</v>
      </c>
      <c r="G382" s="123">
        <v>39942</v>
      </c>
      <c r="H382" s="122">
        <v>39944</v>
      </c>
      <c r="I382" s="121" t="s">
        <v>1413</v>
      </c>
      <c r="J382" s="187" t="s">
        <v>1373</v>
      </c>
      <c r="K382" s="158"/>
      <c r="L382" s="158"/>
      <c r="M382" s="158"/>
      <c r="N382" s="186"/>
      <c r="O382" s="117" t="s">
        <v>1414</v>
      </c>
      <c r="P382" s="117" t="s">
        <v>12</v>
      </c>
      <c r="Q382" s="116" t="s">
        <v>1415</v>
      </c>
      <c r="R382" s="14" t="str">
        <f t="shared" si="78"/>
        <v>◄</v>
      </c>
      <c r="S382" s="13" t="str">
        <f t="shared" si="79"/>
        <v>◄</v>
      </c>
      <c r="T382" s="12"/>
      <c r="U382" s="12"/>
      <c r="V382" s="11" t="str">
        <f t="shared" si="80"/>
        <v/>
      </c>
      <c r="W382" s="307"/>
      <c r="X382" s="295" t="s">
        <v>2891</v>
      </c>
      <c r="Y382" s="297" t="s">
        <v>13</v>
      </c>
      <c r="Z382" s="296" t="s">
        <v>2895</v>
      </c>
      <c r="AA382" s="294" t="s">
        <v>13</v>
      </c>
    </row>
    <row r="383" spans="1:27" ht="16.2" thickBot="1" x14ac:dyDescent="0.35">
      <c r="A383" s="125">
        <v>13</v>
      </c>
      <c r="B383" s="124">
        <f>D382+1</f>
        <v>24</v>
      </c>
      <c r="C383" s="190" t="s">
        <v>9</v>
      </c>
      <c r="D383" s="190">
        <f>B383</f>
        <v>24</v>
      </c>
      <c r="E383" s="160">
        <v>2009</v>
      </c>
      <c r="F383" s="185" t="s">
        <v>1345</v>
      </c>
      <c r="G383" s="123">
        <v>39942</v>
      </c>
      <c r="H383" s="122">
        <v>39944</v>
      </c>
      <c r="I383" s="121" t="s">
        <v>1416</v>
      </c>
      <c r="J383" s="187" t="s">
        <v>1372</v>
      </c>
      <c r="K383" s="158"/>
      <c r="L383" s="158"/>
      <c r="M383" s="158"/>
      <c r="N383" s="186"/>
      <c r="O383" s="117" t="s">
        <v>1417</v>
      </c>
      <c r="P383" s="117" t="s">
        <v>12</v>
      </c>
      <c r="Q383" s="116" t="s">
        <v>1418</v>
      </c>
      <c r="R383" s="14" t="str">
        <f t="shared" si="78"/>
        <v>◄</v>
      </c>
      <c r="S383" s="13" t="str">
        <f t="shared" si="79"/>
        <v>◄</v>
      </c>
      <c r="T383" s="12"/>
      <c r="U383" s="12"/>
      <c r="V383" s="11" t="str">
        <f t="shared" si="80"/>
        <v/>
      </c>
      <c r="W383" s="307"/>
      <c r="X383" s="295" t="s">
        <v>2891</v>
      </c>
      <c r="Y383" s="297" t="s">
        <v>13</v>
      </c>
      <c r="Z383" s="296" t="s">
        <v>2895</v>
      </c>
      <c r="AA383" s="294" t="s">
        <v>13</v>
      </c>
    </row>
    <row r="384" spans="1:27" ht="16.2" thickBot="1" x14ac:dyDescent="0.35">
      <c r="A384" s="125">
        <v>14</v>
      </c>
      <c r="B384" s="124">
        <v>25</v>
      </c>
      <c r="C384" s="124" t="s">
        <v>9</v>
      </c>
      <c r="D384" s="124">
        <v>26</v>
      </c>
      <c r="E384" s="160">
        <v>2009</v>
      </c>
      <c r="F384" s="185" t="s">
        <v>1344</v>
      </c>
      <c r="G384" s="123">
        <v>39942</v>
      </c>
      <c r="H384" s="122">
        <v>39944</v>
      </c>
      <c r="I384" s="121" t="s">
        <v>1419</v>
      </c>
      <c r="J384" s="187" t="s">
        <v>1371</v>
      </c>
      <c r="K384" s="158"/>
      <c r="L384" s="158"/>
      <c r="M384" s="158"/>
      <c r="N384" s="186"/>
      <c r="O384" s="117" t="s">
        <v>1420</v>
      </c>
      <c r="P384" s="117" t="s">
        <v>12</v>
      </c>
      <c r="Q384" s="116" t="s">
        <v>1421</v>
      </c>
      <c r="R384" s="14" t="str">
        <f t="shared" si="78"/>
        <v>◄</v>
      </c>
      <c r="S384" s="13" t="str">
        <f t="shared" si="79"/>
        <v>◄</v>
      </c>
      <c r="T384" s="12"/>
      <c r="U384" s="12"/>
      <c r="V384" s="11" t="str">
        <f t="shared" si="80"/>
        <v/>
      </c>
      <c r="W384" s="307"/>
      <c r="X384" s="295" t="s">
        <v>2891</v>
      </c>
      <c r="Y384" s="297" t="s">
        <v>13</v>
      </c>
      <c r="Z384" s="296" t="s">
        <v>2895</v>
      </c>
      <c r="AA384" s="294" t="s">
        <v>13</v>
      </c>
    </row>
    <row r="385" spans="1:27" ht="16.2" thickBot="1" x14ac:dyDescent="0.35">
      <c r="A385" s="125">
        <v>15</v>
      </c>
      <c r="B385" s="124">
        <v>27</v>
      </c>
      <c r="C385" s="124" t="s">
        <v>9</v>
      </c>
      <c r="D385" s="124">
        <v>28</v>
      </c>
      <c r="E385" s="160">
        <v>2009</v>
      </c>
      <c r="F385" s="185" t="s">
        <v>1344</v>
      </c>
      <c r="G385" s="123">
        <v>39942</v>
      </c>
      <c r="H385" s="122">
        <v>39944</v>
      </c>
      <c r="I385" s="121" t="s">
        <v>1422</v>
      </c>
      <c r="J385" s="187" t="s">
        <v>1370</v>
      </c>
      <c r="K385" s="158"/>
      <c r="L385" s="158"/>
      <c r="M385" s="158"/>
      <c r="N385" s="186"/>
      <c r="O385" s="117" t="s">
        <v>1423</v>
      </c>
      <c r="P385" s="117" t="s">
        <v>12</v>
      </c>
      <c r="Q385" s="116" t="s">
        <v>1424</v>
      </c>
      <c r="R385" s="14" t="str">
        <f t="shared" si="78"/>
        <v>◄</v>
      </c>
      <c r="S385" s="13" t="str">
        <f t="shared" si="79"/>
        <v>◄</v>
      </c>
      <c r="T385" s="12"/>
      <c r="U385" s="12"/>
      <c r="V385" s="11" t="str">
        <f t="shared" si="80"/>
        <v/>
      </c>
      <c r="W385" s="307"/>
      <c r="X385" s="295" t="s">
        <v>2891</v>
      </c>
      <c r="Y385" s="297" t="s">
        <v>13</v>
      </c>
      <c r="Z385" s="296" t="s">
        <v>2895</v>
      </c>
      <c r="AA385" s="294" t="s">
        <v>13</v>
      </c>
    </row>
    <row r="386" spans="1:27" ht="16.2" thickBot="1" x14ac:dyDescent="0.35">
      <c r="A386" s="125">
        <v>16</v>
      </c>
      <c r="B386" s="124">
        <v>29</v>
      </c>
      <c r="C386" s="124" t="s">
        <v>9</v>
      </c>
      <c r="D386" s="124">
        <v>30</v>
      </c>
      <c r="E386" s="160">
        <v>2009</v>
      </c>
      <c r="F386" s="185" t="s">
        <v>1343</v>
      </c>
      <c r="G386" s="123">
        <v>39970</v>
      </c>
      <c r="H386" s="122">
        <v>39972</v>
      </c>
      <c r="I386" s="121" t="s">
        <v>1425</v>
      </c>
      <c r="J386" s="187" t="s">
        <v>1369</v>
      </c>
      <c r="K386" s="158"/>
      <c r="L386" s="158"/>
      <c r="M386" s="158"/>
      <c r="N386" s="186"/>
      <c r="O386" s="117" t="s">
        <v>1426</v>
      </c>
      <c r="P386" s="117" t="s">
        <v>12</v>
      </c>
      <c r="Q386" s="116" t="s">
        <v>1427</v>
      </c>
      <c r="R386" s="14" t="str">
        <f t="shared" si="78"/>
        <v>◄</v>
      </c>
      <c r="S386" s="13" t="str">
        <f t="shared" si="79"/>
        <v>◄</v>
      </c>
      <c r="T386" s="12"/>
      <c r="U386" s="12"/>
      <c r="V386" s="11" t="str">
        <f t="shared" si="80"/>
        <v/>
      </c>
      <c r="W386" s="307"/>
      <c r="X386" s="295" t="s">
        <v>2891</v>
      </c>
      <c r="Y386" s="297" t="s">
        <v>13</v>
      </c>
      <c r="Z386" s="296" t="s">
        <v>2895</v>
      </c>
      <c r="AA386" s="294" t="s">
        <v>13</v>
      </c>
    </row>
    <row r="387" spans="1:27" ht="16.2" thickBot="1" x14ac:dyDescent="0.35">
      <c r="A387" s="125">
        <v>17</v>
      </c>
      <c r="B387" s="124">
        <v>31</v>
      </c>
      <c r="C387" s="124" t="s">
        <v>9</v>
      </c>
      <c r="D387" s="124">
        <v>32</v>
      </c>
      <c r="E387" s="160">
        <v>2009</v>
      </c>
      <c r="F387" s="185" t="s">
        <v>1342</v>
      </c>
      <c r="G387" s="123">
        <v>39970</v>
      </c>
      <c r="H387" s="122">
        <v>39972</v>
      </c>
      <c r="I387" s="121" t="s">
        <v>1429</v>
      </c>
      <c r="J387" s="187" t="s">
        <v>1368</v>
      </c>
      <c r="K387" s="158"/>
      <c r="L387" s="158"/>
      <c r="M387" s="158"/>
      <c r="N387" s="186"/>
      <c r="O387" s="117" t="s">
        <v>1428</v>
      </c>
      <c r="P387" s="117" t="s">
        <v>83</v>
      </c>
      <c r="Q387" s="116" t="s">
        <v>83</v>
      </c>
      <c r="R387" s="14" t="str">
        <f t="shared" si="78"/>
        <v>◄</v>
      </c>
      <c r="S387" s="13" t="str">
        <f t="shared" si="79"/>
        <v>◄</v>
      </c>
      <c r="T387" s="12"/>
      <c r="U387" s="12"/>
      <c r="V387" s="11" t="str">
        <f t="shared" si="80"/>
        <v/>
      </c>
      <c r="W387" s="307"/>
      <c r="X387" s="295" t="s">
        <v>2891</v>
      </c>
      <c r="Y387" s="297" t="s">
        <v>13</v>
      </c>
      <c r="Z387" s="296" t="s">
        <v>2895</v>
      </c>
      <c r="AA387" s="294" t="s">
        <v>13</v>
      </c>
    </row>
    <row r="388" spans="1:27" ht="16.2" thickBot="1" x14ac:dyDescent="0.35">
      <c r="A388" s="125">
        <v>18</v>
      </c>
      <c r="B388" s="124">
        <v>33</v>
      </c>
      <c r="C388" s="124" t="s">
        <v>9</v>
      </c>
      <c r="D388" s="124">
        <v>34</v>
      </c>
      <c r="E388" s="160">
        <v>2009</v>
      </c>
      <c r="F388" s="185" t="s">
        <v>1341</v>
      </c>
      <c r="G388" s="123">
        <v>39991</v>
      </c>
      <c r="H388" s="122">
        <v>39993</v>
      </c>
      <c r="I388" s="121" t="s">
        <v>1431</v>
      </c>
      <c r="J388" s="187" t="s">
        <v>1367</v>
      </c>
      <c r="K388" s="158"/>
      <c r="L388" s="158"/>
      <c r="M388" s="158"/>
      <c r="N388" s="186"/>
      <c r="O388" s="117" t="s">
        <v>1430</v>
      </c>
      <c r="P388" s="117" t="s">
        <v>83</v>
      </c>
      <c r="Q388" s="116" t="s">
        <v>83</v>
      </c>
      <c r="R388" s="14" t="str">
        <f t="shared" si="78"/>
        <v>◄</v>
      </c>
      <c r="S388" s="13" t="str">
        <f t="shared" si="79"/>
        <v>◄</v>
      </c>
      <c r="T388" s="12"/>
      <c r="U388" s="12"/>
      <c r="V388" s="11" t="str">
        <f t="shared" si="80"/>
        <v/>
      </c>
      <c r="W388" s="307"/>
      <c r="X388" s="295" t="s">
        <v>2891</v>
      </c>
      <c r="Y388" s="297" t="s">
        <v>13</v>
      </c>
      <c r="Z388" s="296" t="s">
        <v>2895</v>
      </c>
      <c r="AA388" s="294" t="s">
        <v>13</v>
      </c>
    </row>
    <row r="389" spans="1:27" ht="16.2" thickBot="1" x14ac:dyDescent="0.35">
      <c r="A389" s="125">
        <v>19</v>
      </c>
      <c r="B389" s="124">
        <v>35</v>
      </c>
      <c r="C389" s="124" t="s">
        <v>9</v>
      </c>
      <c r="D389" s="124">
        <v>36</v>
      </c>
      <c r="E389" s="160">
        <v>2009</v>
      </c>
      <c r="F389" s="185" t="s">
        <v>1340</v>
      </c>
      <c r="G389" s="123">
        <v>39991</v>
      </c>
      <c r="H389" s="122">
        <v>39993</v>
      </c>
      <c r="I389" s="121" t="s">
        <v>1432</v>
      </c>
      <c r="J389" s="187" t="s">
        <v>1366</v>
      </c>
      <c r="K389" s="158"/>
      <c r="L389" s="158"/>
      <c r="M389" s="158"/>
      <c r="N389" s="186"/>
      <c r="O389" s="117" t="s">
        <v>1433</v>
      </c>
      <c r="P389" s="117" t="s">
        <v>12</v>
      </c>
      <c r="Q389" s="116" t="s">
        <v>1434</v>
      </c>
      <c r="R389" s="14" t="str">
        <f t="shared" si="78"/>
        <v>◄</v>
      </c>
      <c r="S389" s="13" t="str">
        <f t="shared" si="79"/>
        <v>◄</v>
      </c>
      <c r="T389" s="12"/>
      <c r="U389" s="12"/>
      <c r="V389" s="11" t="str">
        <f t="shared" si="80"/>
        <v/>
      </c>
      <c r="W389" s="307"/>
      <c r="X389" s="295" t="s">
        <v>2891</v>
      </c>
      <c r="Y389" s="297" t="s">
        <v>13</v>
      </c>
      <c r="Z389" s="296" t="s">
        <v>2895</v>
      </c>
      <c r="AA389" s="294" t="s">
        <v>13</v>
      </c>
    </row>
    <row r="390" spans="1:27" ht="16.2" thickBot="1" x14ac:dyDescent="0.35">
      <c r="A390" s="125">
        <v>20</v>
      </c>
      <c r="B390" s="124">
        <v>37</v>
      </c>
      <c r="C390" s="124" t="s">
        <v>9</v>
      </c>
      <c r="D390" s="124">
        <v>38</v>
      </c>
      <c r="E390" s="160">
        <v>2009</v>
      </c>
      <c r="F390" s="185" t="s">
        <v>1339</v>
      </c>
      <c r="G390" s="123">
        <v>40054</v>
      </c>
      <c r="H390" s="122">
        <v>40056</v>
      </c>
      <c r="I390" s="121" t="s">
        <v>1436</v>
      </c>
      <c r="J390" s="187" t="s">
        <v>1365</v>
      </c>
      <c r="K390" s="158"/>
      <c r="L390" s="158"/>
      <c r="M390" s="158"/>
      <c r="N390" s="186"/>
      <c r="O390" s="117" t="s">
        <v>1435</v>
      </c>
      <c r="P390" s="117" t="s">
        <v>83</v>
      </c>
      <c r="Q390" s="116" t="s">
        <v>83</v>
      </c>
      <c r="R390" s="14" t="str">
        <f t="shared" si="78"/>
        <v>◄</v>
      </c>
      <c r="S390" s="13" t="str">
        <f t="shared" si="79"/>
        <v>◄</v>
      </c>
      <c r="T390" s="12"/>
      <c r="U390" s="12"/>
      <c r="V390" s="11" t="str">
        <f t="shared" si="80"/>
        <v/>
      </c>
      <c r="W390" s="307"/>
      <c r="X390" s="295" t="s">
        <v>2891</v>
      </c>
      <c r="Y390" s="297" t="s">
        <v>13</v>
      </c>
      <c r="Z390" s="296" t="s">
        <v>2895</v>
      </c>
      <c r="AA390" s="294" t="s">
        <v>13</v>
      </c>
    </row>
    <row r="391" spans="1:27" ht="16.2" thickBot="1" x14ac:dyDescent="0.35">
      <c r="A391" s="125">
        <v>21</v>
      </c>
      <c r="B391" s="124">
        <v>39</v>
      </c>
      <c r="C391" s="124" t="s">
        <v>9</v>
      </c>
      <c r="D391" s="124">
        <v>40</v>
      </c>
      <c r="E391" s="160">
        <v>2009</v>
      </c>
      <c r="F391" s="185" t="s">
        <v>1338</v>
      </c>
      <c r="G391" s="123">
        <v>40054</v>
      </c>
      <c r="H391" s="122">
        <v>40056</v>
      </c>
      <c r="I391" s="121" t="s">
        <v>1437</v>
      </c>
      <c r="J391" s="187" t="s">
        <v>1364</v>
      </c>
      <c r="K391" s="158"/>
      <c r="L391" s="158"/>
      <c r="M391" s="158"/>
      <c r="N391" s="186"/>
      <c r="O391" s="117" t="s">
        <v>1438</v>
      </c>
      <c r="P391" s="117" t="s">
        <v>12</v>
      </c>
      <c r="Q391" s="116" t="s">
        <v>1439</v>
      </c>
      <c r="R391" s="14" t="str">
        <f t="shared" si="78"/>
        <v>◄</v>
      </c>
      <c r="S391" s="13" t="str">
        <f t="shared" si="79"/>
        <v>◄</v>
      </c>
      <c r="T391" s="12"/>
      <c r="U391" s="12"/>
      <c r="V391" s="11" t="str">
        <f t="shared" si="80"/>
        <v/>
      </c>
      <c r="W391" s="307"/>
      <c r="X391" s="295" t="s">
        <v>2891</v>
      </c>
      <c r="Y391" s="297" t="s">
        <v>13</v>
      </c>
      <c r="Z391" s="296" t="s">
        <v>2895</v>
      </c>
      <c r="AA391" s="294" t="s">
        <v>13</v>
      </c>
    </row>
    <row r="392" spans="1:27" ht="16.2" thickBot="1" x14ac:dyDescent="0.35">
      <c r="A392" s="125">
        <v>22</v>
      </c>
      <c r="B392" s="124">
        <v>41</v>
      </c>
      <c r="C392" s="124" t="s">
        <v>9</v>
      </c>
      <c r="D392" s="124">
        <v>42</v>
      </c>
      <c r="E392" s="160">
        <v>2009</v>
      </c>
      <c r="F392" s="185" t="s">
        <v>1337</v>
      </c>
      <c r="G392" s="123">
        <v>40075</v>
      </c>
      <c r="H392" s="122">
        <v>40077</v>
      </c>
      <c r="I392" s="121" t="s">
        <v>1441</v>
      </c>
      <c r="J392" s="187" t="s">
        <v>1363</v>
      </c>
      <c r="K392" s="158"/>
      <c r="L392" s="158"/>
      <c r="M392" s="158"/>
      <c r="N392" s="186"/>
      <c r="O392" s="117" t="s">
        <v>1440</v>
      </c>
      <c r="P392" s="117" t="s">
        <v>83</v>
      </c>
      <c r="Q392" s="116" t="s">
        <v>83</v>
      </c>
      <c r="R392" s="14" t="str">
        <f t="shared" si="78"/>
        <v>◄</v>
      </c>
      <c r="S392" s="13" t="str">
        <f t="shared" si="79"/>
        <v>◄</v>
      </c>
      <c r="T392" s="12"/>
      <c r="U392" s="12"/>
      <c r="V392" s="11" t="str">
        <f t="shared" si="80"/>
        <v/>
      </c>
      <c r="W392" s="307"/>
      <c r="X392" s="295" t="s">
        <v>2891</v>
      </c>
      <c r="Y392" s="297" t="s">
        <v>13</v>
      </c>
      <c r="Z392" s="296" t="s">
        <v>2895</v>
      </c>
      <c r="AA392" s="294" t="s">
        <v>13</v>
      </c>
    </row>
    <row r="393" spans="1:27" ht="16.2" thickBot="1" x14ac:dyDescent="0.35">
      <c r="A393" s="125">
        <v>23</v>
      </c>
      <c r="B393" s="124">
        <f>D392+1</f>
        <v>43</v>
      </c>
      <c r="C393" s="190" t="s">
        <v>9</v>
      </c>
      <c r="D393" s="190">
        <f>B393</f>
        <v>43</v>
      </c>
      <c r="E393" s="160">
        <v>2009</v>
      </c>
      <c r="F393" s="185" t="s">
        <v>1336</v>
      </c>
      <c r="G393" s="123">
        <v>40075</v>
      </c>
      <c r="H393" s="122">
        <v>40077</v>
      </c>
      <c r="I393" s="121" t="s">
        <v>1442</v>
      </c>
      <c r="J393" s="187" t="s">
        <v>1362</v>
      </c>
      <c r="K393" s="158"/>
      <c r="L393" s="158"/>
      <c r="M393" s="158"/>
      <c r="N393" s="186"/>
      <c r="O393" s="117" t="s">
        <v>1443</v>
      </c>
      <c r="P393" s="117" t="s">
        <v>12</v>
      </c>
      <c r="Q393" s="116" t="s">
        <v>1444</v>
      </c>
      <c r="R393" s="14" t="str">
        <f t="shared" si="78"/>
        <v>◄</v>
      </c>
      <c r="S393" s="13" t="str">
        <f t="shared" si="79"/>
        <v>◄</v>
      </c>
      <c r="T393" s="12"/>
      <c r="U393" s="12"/>
      <c r="V393" s="11" t="str">
        <f t="shared" si="80"/>
        <v/>
      </c>
      <c r="W393" s="307"/>
      <c r="X393" s="295" t="s">
        <v>2891</v>
      </c>
      <c r="Y393" s="297" t="s">
        <v>13</v>
      </c>
      <c r="Z393" s="296" t="s">
        <v>2895</v>
      </c>
      <c r="AA393" s="294" t="s">
        <v>13</v>
      </c>
    </row>
    <row r="394" spans="1:27" ht="16.2" thickBot="1" x14ac:dyDescent="0.35">
      <c r="A394" s="125">
        <v>24</v>
      </c>
      <c r="B394" s="124">
        <v>44</v>
      </c>
      <c r="C394" s="124" t="s">
        <v>9</v>
      </c>
      <c r="D394" s="124">
        <v>45</v>
      </c>
      <c r="E394" s="160">
        <v>2009</v>
      </c>
      <c r="F394" s="185" t="s">
        <v>1335</v>
      </c>
      <c r="G394" s="123">
        <v>40075</v>
      </c>
      <c r="H394" s="122">
        <v>40077</v>
      </c>
      <c r="I394" s="121" t="s">
        <v>1445</v>
      </c>
      <c r="J394" s="187" t="s">
        <v>1361</v>
      </c>
      <c r="K394" s="158"/>
      <c r="L394" s="158"/>
      <c r="M394" s="158"/>
      <c r="N394" s="186"/>
      <c r="O394" s="117" t="s">
        <v>1446</v>
      </c>
      <c r="P394" s="117" t="s">
        <v>12</v>
      </c>
      <c r="Q394" s="116" t="s">
        <v>1447</v>
      </c>
      <c r="R394" s="14" t="str">
        <f t="shared" si="78"/>
        <v>◄</v>
      </c>
      <c r="S394" s="13" t="str">
        <f t="shared" si="79"/>
        <v>◄</v>
      </c>
      <c r="T394" s="12"/>
      <c r="U394" s="12"/>
      <c r="V394" s="11" t="str">
        <f t="shared" si="80"/>
        <v/>
      </c>
      <c r="W394" s="307"/>
      <c r="X394" s="295" t="s">
        <v>2891</v>
      </c>
      <c r="Y394" s="297" t="s">
        <v>13</v>
      </c>
      <c r="Z394" s="296" t="s">
        <v>2895</v>
      </c>
      <c r="AA394" s="294" t="s">
        <v>13</v>
      </c>
    </row>
    <row r="395" spans="1:27" ht="16.2" thickBot="1" x14ac:dyDescent="0.35">
      <c r="A395" s="125">
        <v>25</v>
      </c>
      <c r="B395" s="124">
        <v>46</v>
      </c>
      <c r="C395" s="124" t="s">
        <v>9</v>
      </c>
      <c r="D395" s="124">
        <v>47</v>
      </c>
      <c r="E395" s="160">
        <v>2009</v>
      </c>
      <c r="F395" s="185" t="s">
        <v>1334</v>
      </c>
      <c r="G395" s="123">
        <v>43741</v>
      </c>
      <c r="H395" s="122">
        <v>43743</v>
      </c>
      <c r="I395" s="121" t="s">
        <v>1449</v>
      </c>
      <c r="J395" s="187" t="s">
        <v>1360</v>
      </c>
      <c r="K395" s="158"/>
      <c r="L395" s="158"/>
      <c r="M395" s="158"/>
      <c r="N395" s="186"/>
      <c r="O395" s="117" t="s">
        <v>1448</v>
      </c>
      <c r="P395" s="117" t="s">
        <v>83</v>
      </c>
      <c r="Q395" s="116" t="s">
        <v>83</v>
      </c>
      <c r="R395" s="14" t="str">
        <f t="shared" si="78"/>
        <v>◄</v>
      </c>
      <c r="S395" s="13" t="str">
        <f t="shared" si="79"/>
        <v>◄</v>
      </c>
      <c r="T395" s="12"/>
      <c r="U395" s="12"/>
      <c r="V395" s="11" t="str">
        <f t="shared" si="80"/>
        <v/>
      </c>
      <c r="W395" s="307"/>
      <c r="X395" s="295" t="s">
        <v>2891</v>
      </c>
      <c r="Y395" s="297" t="s">
        <v>13</v>
      </c>
      <c r="Z395" s="296" t="s">
        <v>2895</v>
      </c>
      <c r="AA395" s="294" t="s">
        <v>13</v>
      </c>
    </row>
    <row r="396" spans="1:27" ht="16.2" thickBot="1" x14ac:dyDescent="0.35">
      <c r="A396" s="125">
        <v>26</v>
      </c>
      <c r="B396" s="124">
        <f>D395+1</f>
        <v>48</v>
      </c>
      <c r="C396" s="190" t="s">
        <v>9</v>
      </c>
      <c r="D396" s="190">
        <f>B396</f>
        <v>48</v>
      </c>
      <c r="E396" s="160">
        <v>2009</v>
      </c>
      <c r="F396" s="185" t="s">
        <v>1333</v>
      </c>
      <c r="G396" s="123">
        <v>43741</v>
      </c>
      <c r="H396" s="122">
        <v>43743</v>
      </c>
      <c r="I396" s="121" t="s">
        <v>1450</v>
      </c>
      <c r="J396" s="187" t="s">
        <v>1359</v>
      </c>
      <c r="K396" s="158"/>
      <c r="L396" s="158"/>
      <c r="M396" s="158"/>
      <c r="N396" s="186"/>
      <c r="O396" s="117" t="s">
        <v>1451</v>
      </c>
      <c r="P396" s="117" t="s">
        <v>12</v>
      </c>
      <c r="Q396" s="116" t="s">
        <v>1452</v>
      </c>
      <c r="R396" s="14" t="str">
        <f t="shared" si="78"/>
        <v>◄</v>
      </c>
      <c r="S396" s="13" t="str">
        <f t="shared" si="79"/>
        <v>◄</v>
      </c>
      <c r="T396" s="12"/>
      <c r="U396" s="12"/>
      <c r="V396" s="11" t="str">
        <f t="shared" si="80"/>
        <v/>
      </c>
      <c r="W396" s="307"/>
      <c r="X396" s="295" t="s">
        <v>2891</v>
      </c>
      <c r="Y396" s="297" t="s">
        <v>13</v>
      </c>
      <c r="Z396" s="296" t="s">
        <v>2895</v>
      </c>
      <c r="AA396" s="294" t="s">
        <v>13</v>
      </c>
    </row>
    <row r="397" spans="1:27" ht="16.2" thickBot="1" x14ac:dyDescent="0.35">
      <c r="A397" s="125" t="s">
        <v>1326</v>
      </c>
      <c r="B397" s="124">
        <v>49</v>
      </c>
      <c r="C397" s="124" t="s">
        <v>9</v>
      </c>
      <c r="D397" s="124">
        <v>50</v>
      </c>
      <c r="E397" s="160">
        <v>2009</v>
      </c>
      <c r="F397" s="185" t="s">
        <v>1332</v>
      </c>
      <c r="G397" s="123">
        <v>43741</v>
      </c>
      <c r="H397" s="122">
        <v>43743</v>
      </c>
      <c r="I397" s="121" t="s">
        <v>1454</v>
      </c>
      <c r="J397" s="187" t="s">
        <v>1358</v>
      </c>
      <c r="K397" s="158"/>
      <c r="L397" s="158"/>
      <c r="M397" s="158"/>
      <c r="N397" s="186"/>
      <c r="O397" s="117" t="s">
        <v>1453</v>
      </c>
      <c r="P397" s="117" t="s">
        <v>83</v>
      </c>
      <c r="Q397" s="116" t="s">
        <v>83</v>
      </c>
      <c r="R397" s="14" t="str">
        <f t="shared" si="78"/>
        <v>◄</v>
      </c>
      <c r="S397" s="13" t="str">
        <f t="shared" si="79"/>
        <v>◄</v>
      </c>
      <c r="T397" s="12"/>
      <c r="U397" s="12"/>
      <c r="V397" s="11" t="str">
        <f t="shared" si="80"/>
        <v/>
      </c>
      <c r="W397" s="307"/>
      <c r="X397" s="295" t="s">
        <v>2891</v>
      </c>
      <c r="Y397" s="297" t="s">
        <v>13</v>
      </c>
      <c r="Z397" s="296" t="s">
        <v>2895</v>
      </c>
      <c r="AA397" s="294" t="s">
        <v>13</v>
      </c>
    </row>
    <row r="398" spans="1:27" ht="16.2" thickBot="1" x14ac:dyDescent="0.35">
      <c r="A398" s="125" t="s">
        <v>1325</v>
      </c>
      <c r="B398" s="124">
        <v>51</v>
      </c>
      <c r="C398" s="124" t="s">
        <v>9</v>
      </c>
      <c r="D398" s="124">
        <v>52</v>
      </c>
      <c r="E398" s="160">
        <v>2009</v>
      </c>
      <c r="F398" s="185" t="s">
        <v>1331</v>
      </c>
      <c r="G398" s="123">
        <v>43741</v>
      </c>
      <c r="H398" s="122">
        <v>43743</v>
      </c>
      <c r="I398" s="121" t="s">
        <v>1456</v>
      </c>
      <c r="J398" s="187" t="s">
        <v>1357</v>
      </c>
      <c r="K398" s="158"/>
      <c r="L398" s="158"/>
      <c r="M398" s="158"/>
      <c r="N398" s="186"/>
      <c r="O398" s="117" t="s">
        <v>1455</v>
      </c>
      <c r="P398" s="117" t="s">
        <v>83</v>
      </c>
      <c r="Q398" s="116" t="s">
        <v>83</v>
      </c>
      <c r="R398" s="14" t="str">
        <f t="shared" si="78"/>
        <v>◄</v>
      </c>
      <c r="S398" s="13" t="str">
        <f t="shared" si="79"/>
        <v>◄</v>
      </c>
      <c r="T398" s="12"/>
      <c r="U398" s="12"/>
      <c r="V398" s="11" t="str">
        <f t="shared" si="80"/>
        <v/>
      </c>
      <c r="W398" s="307"/>
      <c r="X398" s="295" t="s">
        <v>2891</v>
      </c>
      <c r="Y398" s="297" t="s">
        <v>13</v>
      </c>
      <c r="Z398" s="296" t="s">
        <v>2895</v>
      </c>
      <c r="AA398" s="294" t="s">
        <v>13</v>
      </c>
    </row>
    <row r="399" spans="1:27" ht="16.2" thickBot="1" x14ac:dyDescent="0.35">
      <c r="A399" s="125">
        <v>27</v>
      </c>
      <c r="B399" s="124">
        <f t="shared" ref="B399:B400" si="81">D398+1</f>
        <v>53</v>
      </c>
      <c r="C399" s="190" t="s">
        <v>9</v>
      </c>
      <c r="D399" s="190">
        <f t="shared" ref="D399:D400" si="82">B399</f>
        <v>53</v>
      </c>
      <c r="E399" s="160">
        <v>2009</v>
      </c>
      <c r="F399" s="185" t="s">
        <v>1330</v>
      </c>
      <c r="G399" s="123">
        <v>43769</v>
      </c>
      <c r="H399" s="122">
        <v>43771</v>
      </c>
      <c r="I399" s="121" t="s">
        <v>1457</v>
      </c>
      <c r="J399" s="187" t="s">
        <v>1356</v>
      </c>
      <c r="K399" s="158"/>
      <c r="L399" s="158"/>
      <c r="M399" s="158"/>
      <c r="N399" s="186"/>
      <c r="O399" s="117" t="s">
        <v>1458</v>
      </c>
      <c r="P399" s="117" t="s">
        <v>12</v>
      </c>
      <c r="Q399" s="116" t="s">
        <v>1459</v>
      </c>
      <c r="R399" s="14" t="str">
        <f t="shared" si="78"/>
        <v>◄</v>
      </c>
      <c r="S399" s="13" t="str">
        <f t="shared" si="79"/>
        <v>◄</v>
      </c>
      <c r="T399" s="12"/>
      <c r="U399" s="12"/>
      <c r="V399" s="11" t="str">
        <f t="shared" si="80"/>
        <v/>
      </c>
      <c r="W399" s="307"/>
      <c r="X399" s="295" t="s">
        <v>2891</v>
      </c>
      <c r="Y399" s="297" t="s">
        <v>13</v>
      </c>
      <c r="Z399" s="296" t="s">
        <v>2895</v>
      </c>
      <c r="AA399" s="294" t="s">
        <v>13</v>
      </c>
    </row>
    <row r="400" spans="1:27" ht="16.2" thickBot="1" x14ac:dyDescent="0.35">
      <c r="A400" s="125">
        <v>28</v>
      </c>
      <c r="B400" s="124">
        <f t="shared" si="81"/>
        <v>54</v>
      </c>
      <c r="C400" s="190" t="s">
        <v>9</v>
      </c>
      <c r="D400" s="190">
        <f t="shared" si="82"/>
        <v>54</v>
      </c>
      <c r="E400" s="160">
        <v>2009</v>
      </c>
      <c r="F400" s="185" t="s">
        <v>1329</v>
      </c>
      <c r="G400" s="123">
        <v>43769</v>
      </c>
      <c r="H400" s="122">
        <v>43771</v>
      </c>
      <c r="I400" s="121" t="s">
        <v>1460</v>
      </c>
      <c r="J400" s="187" t="s">
        <v>1355</v>
      </c>
      <c r="K400" s="158"/>
      <c r="L400" s="158"/>
      <c r="M400" s="158"/>
      <c r="N400" s="186"/>
      <c r="O400" s="117" t="s">
        <v>1461</v>
      </c>
      <c r="P400" s="117" t="s">
        <v>12</v>
      </c>
      <c r="Q400" s="116" t="s">
        <v>1462</v>
      </c>
      <c r="R400" s="14" t="str">
        <f t="shared" si="78"/>
        <v>◄</v>
      </c>
      <c r="S400" s="13" t="str">
        <f t="shared" si="79"/>
        <v>◄</v>
      </c>
      <c r="T400" s="12"/>
      <c r="U400" s="12"/>
      <c r="V400" s="11" t="str">
        <f t="shared" si="80"/>
        <v/>
      </c>
      <c r="W400" s="307"/>
      <c r="X400" s="295" t="s">
        <v>2891</v>
      </c>
      <c r="Y400" s="297" t="s">
        <v>13</v>
      </c>
      <c r="Z400" s="296" t="s">
        <v>2895</v>
      </c>
      <c r="AA400" s="294" t="s">
        <v>13</v>
      </c>
    </row>
    <row r="401" spans="1:27" ht="16.2" thickBot="1" x14ac:dyDescent="0.35">
      <c r="A401" s="125">
        <v>29</v>
      </c>
      <c r="B401" s="124">
        <v>55</v>
      </c>
      <c r="C401" s="124" t="s">
        <v>9</v>
      </c>
      <c r="D401" s="124">
        <v>56</v>
      </c>
      <c r="E401" s="160">
        <v>2009</v>
      </c>
      <c r="F401" s="185" t="s">
        <v>1328</v>
      </c>
      <c r="G401" s="123">
        <v>43769</v>
      </c>
      <c r="H401" s="122">
        <v>43771</v>
      </c>
      <c r="I401" s="121" t="s">
        <v>1463</v>
      </c>
      <c r="J401" s="187" t="s">
        <v>1354</v>
      </c>
      <c r="K401" s="158"/>
      <c r="L401" s="158"/>
      <c r="M401" s="158"/>
      <c r="N401" s="186"/>
      <c r="O401" s="117" t="s">
        <v>1464</v>
      </c>
      <c r="P401" s="117" t="s">
        <v>12</v>
      </c>
      <c r="Q401" s="116" t="s">
        <v>1465</v>
      </c>
      <c r="R401" s="14" t="str">
        <f t="shared" si="78"/>
        <v>◄</v>
      </c>
      <c r="S401" s="13" t="str">
        <f t="shared" si="79"/>
        <v>◄</v>
      </c>
      <c r="T401" s="12"/>
      <c r="U401" s="12"/>
      <c r="V401" s="11" t="str">
        <f t="shared" si="80"/>
        <v/>
      </c>
      <c r="W401" s="307"/>
      <c r="X401" s="295" t="s">
        <v>2891</v>
      </c>
      <c r="Y401" s="297" t="s">
        <v>13</v>
      </c>
      <c r="Z401" s="296" t="s">
        <v>2895</v>
      </c>
      <c r="AA401" s="294" t="s">
        <v>13</v>
      </c>
    </row>
    <row r="402" spans="1:27" ht="16.2" thickBot="1" x14ac:dyDescent="0.35">
      <c r="A402" s="184">
        <v>29</v>
      </c>
      <c r="B402" s="183">
        <v>55</v>
      </c>
      <c r="C402" s="188"/>
      <c r="D402" s="188"/>
      <c r="E402" s="160">
        <v>2009</v>
      </c>
      <c r="F402" s="185" t="s">
        <v>1328</v>
      </c>
      <c r="G402" s="123">
        <v>43769</v>
      </c>
      <c r="H402" s="122">
        <v>43771</v>
      </c>
      <c r="I402" s="121" t="s">
        <v>1466</v>
      </c>
      <c r="J402" s="187" t="s">
        <v>1354</v>
      </c>
      <c r="K402" s="158"/>
      <c r="L402" s="158"/>
      <c r="M402" s="158"/>
      <c r="N402" s="186"/>
      <c r="O402" s="117" t="s">
        <v>1464</v>
      </c>
      <c r="P402" s="117" t="s">
        <v>12</v>
      </c>
      <c r="Q402" s="116" t="s">
        <v>1465</v>
      </c>
      <c r="R402" s="14" t="str">
        <f t="shared" si="78"/>
        <v>◄</v>
      </c>
      <c r="S402" s="13" t="str">
        <f t="shared" si="79"/>
        <v>◄</v>
      </c>
      <c r="T402" s="12"/>
      <c r="U402" s="12"/>
      <c r="V402" s="11" t="str">
        <f t="shared" si="80"/>
        <v/>
      </c>
      <c r="W402" s="307"/>
      <c r="X402" s="295" t="s">
        <v>2891</v>
      </c>
      <c r="Y402" s="297" t="s">
        <v>13</v>
      </c>
      <c r="Z402" s="293"/>
      <c r="AA402" s="292" t="s">
        <v>2897</v>
      </c>
    </row>
  </sheetData>
  <sheetProtection sheet="1" objects="1" scenarios="1"/>
  <mergeCells count="117">
    <mergeCell ref="U95:V95"/>
    <mergeCell ref="O251:Q251"/>
    <mergeCell ref="S251:T251"/>
    <mergeCell ref="U251:V251"/>
    <mergeCell ref="O252:Q252"/>
    <mergeCell ref="S318:V318"/>
    <mergeCell ref="S323:V323"/>
    <mergeCell ref="R123:V123"/>
    <mergeCell ref="R119:V119"/>
    <mergeCell ref="R108:V108"/>
    <mergeCell ref="O202:Q202"/>
    <mergeCell ref="S199:V199"/>
    <mergeCell ref="J369:N369"/>
    <mergeCell ref="O369:Q369"/>
    <mergeCell ref="K119:N119"/>
    <mergeCell ref="K123:N123"/>
    <mergeCell ref="K108:N108"/>
    <mergeCell ref="K203:L203"/>
    <mergeCell ref="S202:T202"/>
    <mergeCell ref="U202:V202"/>
    <mergeCell ref="O203:Q203"/>
    <mergeCell ref="K241:N241"/>
    <mergeCell ref="K210:N210"/>
    <mergeCell ref="K214:N214"/>
    <mergeCell ref="K226:N226"/>
    <mergeCell ref="S210:V210"/>
    <mergeCell ref="S214:V214"/>
    <mergeCell ref="S226:V226"/>
    <mergeCell ref="S241:V241"/>
    <mergeCell ref="S287:V287"/>
    <mergeCell ref="S341:V341"/>
    <mergeCell ref="S342:V342"/>
    <mergeCell ref="S276:V276"/>
    <mergeCell ref="S277:V277"/>
    <mergeCell ref="S263:V263"/>
    <mergeCell ref="S264:V264"/>
    <mergeCell ref="R2:V2"/>
    <mergeCell ref="G368:H368"/>
    <mergeCell ref="J368:N368"/>
    <mergeCell ref="O368:Q368"/>
    <mergeCell ref="S368:T368"/>
    <mergeCell ref="U368:V368"/>
    <mergeCell ref="M342:N342"/>
    <mergeCell ref="S330:T330"/>
    <mergeCell ref="U330:V330"/>
    <mergeCell ref="O331:Q331"/>
    <mergeCell ref="J331:L331"/>
    <mergeCell ref="U298:V298"/>
    <mergeCell ref="O299:Q299"/>
    <mergeCell ref="G330:H330"/>
    <mergeCell ref="O330:Q330"/>
    <mergeCell ref="M341:N341"/>
    <mergeCell ref="G298:H298"/>
    <mergeCell ref="O298:Q298"/>
    <mergeCell ref="K318:N318"/>
    <mergeCell ref="K323:N323"/>
    <mergeCell ref="S298:T298"/>
    <mergeCell ref="U32:V32"/>
    <mergeCell ref="U4:V4"/>
    <mergeCell ref="O4:Q4"/>
    <mergeCell ref="S4:T4"/>
    <mergeCell ref="K5:L5"/>
    <mergeCell ref="G32:H32"/>
    <mergeCell ref="O32:Q32"/>
    <mergeCell ref="K33:L33"/>
    <mergeCell ref="K26:N26"/>
    <mergeCell ref="G4:H4"/>
    <mergeCell ref="K96:L96"/>
    <mergeCell ref="O96:Q96"/>
    <mergeCell ref="S83:V83"/>
    <mergeCell ref="G95:H95"/>
    <mergeCell ref="O95:Q95"/>
    <mergeCell ref="S95:T95"/>
    <mergeCell ref="K56:N56"/>
    <mergeCell ref="S32:T32"/>
    <mergeCell ref="K61:L61"/>
    <mergeCell ref="K83:N83"/>
    <mergeCell ref="S60:T60"/>
    <mergeCell ref="U60:V60"/>
    <mergeCell ref="O61:Q61"/>
    <mergeCell ref="O33:Q33"/>
    <mergeCell ref="G60:H60"/>
    <mergeCell ref="O60:Q60"/>
    <mergeCell ref="O5:Q5"/>
    <mergeCell ref="G127:H127"/>
    <mergeCell ref="O127:Q127"/>
    <mergeCell ref="S127:T127"/>
    <mergeCell ref="U127:V127"/>
    <mergeCell ref="K128:L128"/>
    <mergeCell ref="O128:Q128"/>
    <mergeCell ref="K142:N142"/>
    <mergeCell ref="K153:N153"/>
    <mergeCell ref="K199:N199"/>
    <mergeCell ref="O163:Q163"/>
    <mergeCell ref="K164:L164"/>
    <mergeCell ref="K165:N165"/>
    <mergeCell ref="K169:N169"/>
    <mergeCell ref="K176:N176"/>
    <mergeCell ref="K193:N193"/>
    <mergeCell ref="S142:V142"/>
    <mergeCell ref="S153:V153"/>
    <mergeCell ref="U163:V163"/>
    <mergeCell ref="O164:Q164"/>
    <mergeCell ref="G163:H163"/>
    <mergeCell ref="S165:V165"/>
    <mergeCell ref="S169:V169"/>
    <mergeCell ref="S176:V176"/>
    <mergeCell ref="S193:V193"/>
    <mergeCell ref="G251:H251"/>
    <mergeCell ref="J252:L252"/>
    <mergeCell ref="M287:N287"/>
    <mergeCell ref="M263:N263"/>
    <mergeCell ref="M264:N264"/>
    <mergeCell ref="M276:N276"/>
    <mergeCell ref="M277:N277"/>
    <mergeCell ref="G202:H202"/>
    <mergeCell ref="S163:T163"/>
  </mergeCells>
  <conditionalFormatting sqref="I5">
    <cfRule type="containsText" dxfId="571" priority="581" operator="containsText" text="?missend">
      <formula>NOT(ISERROR(SEARCH("?missend",I5)))</formula>
    </cfRule>
    <cfRule type="containsText" dxfId="572" priority="582" operator="containsText" text=" -----">
      <formula>NOT(ISERROR(SEARCH(" -----",I5)))</formula>
    </cfRule>
    <cfRule type="containsText" dxfId="573" priority="587" operator="containsText" text="◙">
      <formula>NOT(ISERROR(SEARCH("◙",I5)))</formula>
    </cfRule>
    <cfRule type="containsText" dxfId="574" priority="588" operator="containsText" text=" -----">
      <formula>NOT(ISERROR(SEARCH(" -----",I5)))</formula>
    </cfRule>
    <cfRule type="containsText" dxfId="575" priority="589" operator="containsText" text="P.">
      <formula>NOT(ISERROR(SEARCH("P.",I5)))</formula>
    </cfRule>
  </conditionalFormatting>
  <conditionalFormatting sqref="I5:I30">
    <cfRule type="containsText" dxfId="569" priority="577" operator="containsText" text="◙">
      <formula>NOT(ISERROR(SEARCH("◙",I5)))</formula>
    </cfRule>
    <cfRule type="containsText" dxfId="568" priority="578" operator="containsText" text=" -----">
      <formula>NOT(ISERROR(SEARCH(" -----",I5)))</formula>
    </cfRule>
    <cfRule type="containsText" dxfId="570" priority="579" operator="containsText" text="P.">
      <formula>NOT(ISERROR(SEARCH("P.",I5)))</formula>
    </cfRule>
  </conditionalFormatting>
  <conditionalFormatting sqref="I6:I30">
    <cfRule type="containsText" dxfId="567" priority="572" operator="containsText" text="◙">
      <formula>NOT(ISERROR(SEARCH("◙",I6)))</formula>
    </cfRule>
    <cfRule type="containsText" dxfId="566" priority="573" operator="containsText" text=" -----">
      <formula>NOT(ISERROR(SEARCH(" -----",I6)))</formula>
    </cfRule>
    <cfRule type="containsText" dxfId="565" priority="574" operator="containsText" text="P.">
      <formula>NOT(ISERROR(SEARCH("P.",I6)))</formula>
    </cfRule>
    <cfRule type="containsText" dxfId="564" priority="575" operator="containsText" text="?missend">
      <formula>NOT(ISERROR(SEARCH("?missend",I6)))</formula>
    </cfRule>
    <cfRule type="containsText" dxfId="563" priority="576" operator="containsText" text=" -----">
      <formula>NOT(ISERROR(SEARCH(" -----",I6)))</formula>
    </cfRule>
  </conditionalFormatting>
  <conditionalFormatting sqref="I33">
    <cfRule type="containsText" dxfId="558" priority="541" operator="containsText" text="◙">
      <formula>NOT(ISERROR(SEARCH("◙",I33)))</formula>
    </cfRule>
    <cfRule type="containsText" dxfId="561" priority="542" operator="containsText" text=" -----">
      <formula>NOT(ISERROR(SEARCH(" -----",I33)))</formula>
    </cfRule>
    <cfRule type="containsText" dxfId="562" priority="543" operator="containsText" text="P.">
      <formula>NOT(ISERROR(SEARCH("P.",I33)))</formula>
    </cfRule>
    <cfRule type="containsText" dxfId="559" priority="544" operator="containsText" text="?missend">
      <formula>NOT(ISERROR(SEARCH("?missend",I33)))</formula>
    </cfRule>
    <cfRule type="containsText" dxfId="560" priority="545" operator="containsText" text=" -----">
      <formula>NOT(ISERROR(SEARCH(" -----",I33)))</formula>
    </cfRule>
  </conditionalFormatting>
  <conditionalFormatting sqref="I33:I58">
    <cfRule type="containsText" dxfId="557" priority="546" operator="containsText" text="◙">
      <formula>NOT(ISERROR(SEARCH("◙",I33)))</formula>
    </cfRule>
    <cfRule type="containsText" dxfId="556" priority="547" operator="containsText" text=" -----">
      <formula>NOT(ISERROR(SEARCH(" -----",I33)))</formula>
    </cfRule>
    <cfRule type="containsText" dxfId="555" priority="548" operator="containsText" text="P.">
      <formula>NOT(ISERROR(SEARCH("P.",I33)))</formula>
    </cfRule>
  </conditionalFormatting>
  <conditionalFormatting sqref="I34:I58">
    <cfRule type="containsText" dxfId="554" priority="563" operator="containsText" text="?missend">
      <formula>NOT(ISERROR(SEARCH("?missend",I34)))</formula>
    </cfRule>
    <cfRule type="containsText" dxfId="553" priority="564" operator="containsText" text=" -----">
      <formula>NOT(ISERROR(SEARCH(" -----",I34)))</formula>
    </cfRule>
    <cfRule type="containsText" dxfId="552" priority="565" operator="containsText" text="◙">
      <formula>NOT(ISERROR(SEARCH("◙",I34)))</formula>
    </cfRule>
    <cfRule type="containsText" dxfId="551" priority="566" operator="containsText" text=" -----">
      <formula>NOT(ISERROR(SEARCH(" -----",I34)))</formula>
    </cfRule>
    <cfRule type="containsText" dxfId="550" priority="567" operator="containsText" text="P.">
      <formula>NOT(ISERROR(SEARCH("P.",I34)))</formula>
    </cfRule>
  </conditionalFormatting>
  <conditionalFormatting sqref="I61">
    <cfRule type="containsText" dxfId="544" priority="527" operator="containsText" text="◙">
      <formula>NOT(ISERROR(SEARCH("◙",I61)))</formula>
    </cfRule>
    <cfRule type="containsText" dxfId="545" priority="528" operator="containsText" text=" -----">
      <formula>NOT(ISERROR(SEARCH(" -----",I61)))</formula>
    </cfRule>
    <cfRule type="containsText" dxfId="549" priority="529" operator="containsText" text="P.">
      <formula>NOT(ISERROR(SEARCH("P.",I61)))</formula>
    </cfRule>
    <cfRule type="containsText" dxfId="546" priority="531" operator="containsText" text=" -----">
      <formula>NOT(ISERROR(SEARCH(" -----",I61)))</formula>
    </cfRule>
    <cfRule type="containsText" dxfId="547" priority="532" operator="containsText" text="◙">
      <formula>NOT(ISERROR(SEARCH("◙",I61)))</formula>
    </cfRule>
    <cfRule type="containsText" dxfId="548" priority="534" operator="containsText" text="P.">
      <formula>NOT(ISERROR(SEARCH("P.",I61)))</formula>
    </cfRule>
  </conditionalFormatting>
  <conditionalFormatting sqref="I61:I83">
    <cfRule type="containsText" dxfId="543" priority="530" operator="containsText" text="?missend">
      <formula>NOT(ISERROR(SEARCH("?missend",I61)))</formula>
    </cfRule>
    <cfRule type="containsText" dxfId="542" priority="533" operator="containsText" text=" -----">
      <formula>NOT(ISERROR(SEARCH(" -----",I61)))</formula>
    </cfRule>
  </conditionalFormatting>
  <conditionalFormatting sqref="I62:I83">
    <cfRule type="containsText" dxfId="540" priority="535" operator="containsText" text="◙">
      <formula>NOT(ISERROR(SEARCH("◙",I62)))</formula>
    </cfRule>
    <cfRule type="containsText" dxfId="541" priority="536" operator="containsText" text="P.">
      <formula>NOT(ISERROR(SEARCH("P.",I62)))</formula>
    </cfRule>
    <cfRule type="containsText" dxfId="539" priority="537" operator="containsText" text="◙">
      <formula>NOT(ISERROR(SEARCH("◙",I62)))</formula>
    </cfRule>
    <cfRule type="containsText" dxfId="538" priority="538" operator="containsText" text=" -----">
      <formula>NOT(ISERROR(SEARCH(" -----",I62)))</formula>
    </cfRule>
    <cfRule type="containsText" dxfId="537" priority="539" operator="containsText" text="P.">
      <formula>NOT(ISERROR(SEARCH("P.",I62)))</formula>
    </cfRule>
    <cfRule type="containsText" dxfId="536" priority="540" operator="containsText" text=" -----">
      <formula>NOT(ISERROR(SEARCH(" -----",I62)))</formula>
    </cfRule>
  </conditionalFormatting>
  <conditionalFormatting sqref="I84:I93">
    <cfRule type="containsText" dxfId="535" priority="517" operator="containsText" text="?missend">
      <formula>NOT(ISERROR(SEARCH("?missend",I84)))</formula>
    </cfRule>
    <cfRule type="containsText" dxfId="534" priority="518" operator="containsText" text=" -----">
      <formula>NOT(ISERROR(SEARCH(" -----",I84)))</formula>
    </cfRule>
    <cfRule type="containsText" dxfId="530" priority="519" operator="containsText" text="◙">
      <formula>NOT(ISERROR(SEARCH("◙",I84)))</formula>
    </cfRule>
    <cfRule type="containsText" dxfId="533" priority="520" operator="containsText" text="P.">
      <formula>NOT(ISERROR(SEARCH("P.",I84)))</formula>
    </cfRule>
    <cfRule type="containsText" dxfId="532" priority="521" operator="containsText" text="◙">
      <formula>NOT(ISERROR(SEARCH("◙",I84)))</formula>
    </cfRule>
    <cfRule type="containsText" dxfId="531" priority="522" operator="containsText" text=" -----">
      <formula>NOT(ISERROR(SEARCH(" -----",I84)))</formula>
    </cfRule>
    <cfRule type="containsText" dxfId="529" priority="523" operator="containsText" text="P.">
      <formula>NOT(ISERROR(SEARCH("P.",I84)))</formula>
    </cfRule>
    <cfRule type="containsText" dxfId="528" priority="524" operator="containsText" text=" -----">
      <formula>NOT(ISERROR(SEARCH(" -----",I84)))</formula>
    </cfRule>
  </conditionalFormatting>
  <conditionalFormatting sqref="I96">
    <cfRule type="containsText" dxfId="521" priority="508" operator="containsText" text="◙">
      <formula>NOT(ISERROR(SEARCH("◙",I96)))</formula>
    </cfRule>
    <cfRule type="containsText" dxfId="522" priority="509" operator="containsText" text=" -----">
      <formula>NOT(ISERROR(SEARCH(" -----",I96)))</formula>
    </cfRule>
    <cfRule type="containsText" dxfId="523" priority="510" operator="containsText" text="P.">
      <formula>NOT(ISERROR(SEARCH("P.",I96)))</formula>
    </cfRule>
    <cfRule type="containsText" dxfId="524" priority="511" operator="containsText" text="?missend">
      <formula>NOT(ISERROR(SEARCH("?missend",I96)))</formula>
    </cfRule>
    <cfRule type="containsText" dxfId="520" priority="512" operator="containsText" text=" -----">
      <formula>NOT(ISERROR(SEARCH(" -----",I96)))</formula>
    </cfRule>
    <cfRule type="containsText" dxfId="525" priority="513" operator="containsText" text="◙">
      <formula>NOT(ISERROR(SEARCH("◙",I96)))</formula>
    </cfRule>
    <cfRule type="containsText" dxfId="527" priority="514" operator="containsText" text=" -----">
      <formula>NOT(ISERROR(SEARCH(" -----",I96)))</formula>
    </cfRule>
    <cfRule type="containsText" dxfId="526" priority="515" operator="containsText" text="P.">
      <formula>NOT(ISERROR(SEARCH("P.",I96)))</formula>
    </cfRule>
  </conditionalFormatting>
  <conditionalFormatting sqref="I128">
    <cfRule type="containsText" dxfId="515" priority="467" operator="containsText" text="◙">
      <formula>NOT(ISERROR(SEARCH("◙",I128)))</formula>
    </cfRule>
    <cfRule type="containsText" dxfId="518" priority="468" operator="containsText" text=" -----">
      <formula>NOT(ISERROR(SEARCH(" -----",I128)))</formula>
    </cfRule>
    <cfRule type="containsText" dxfId="517" priority="469" operator="containsText" text="P.">
      <formula>NOT(ISERROR(SEARCH("P.",I128)))</formula>
    </cfRule>
    <cfRule type="containsText" dxfId="516" priority="471" operator="containsText" text="?missend">
      <formula>NOT(ISERROR(SEARCH("?missend",I128)))</formula>
    </cfRule>
    <cfRule type="containsText" dxfId="519" priority="472" operator="containsText" text=" -----">
      <formula>NOT(ISERROR(SEARCH(" -----",I128)))</formula>
    </cfRule>
  </conditionalFormatting>
  <conditionalFormatting sqref="I128:I161">
    <cfRule type="containsText" dxfId="512" priority="473" operator="containsText" text="◙">
      <formula>NOT(ISERROR(SEARCH("◙",I128)))</formula>
    </cfRule>
    <cfRule type="containsText" dxfId="513" priority="474" operator="containsText" text=" -----">
      <formula>NOT(ISERROR(SEARCH(" -----",I128)))</formula>
    </cfRule>
    <cfRule type="containsText" dxfId="514" priority="475" operator="containsText" text="P.">
      <formula>NOT(ISERROR(SEARCH("P.",I128)))</formula>
    </cfRule>
  </conditionalFormatting>
  <conditionalFormatting sqref="I129:I161">
    <cfRule type="containsText" dxfId="510" priority="502" operator="containsText" text="?missend">
      <formula>NOT(ISERROR(SEARCH("?missend",I129)))</formula>
    </cfRule>
    <cfRule type="containsText" dxfId="511" priority="503" operator="containsText" text=" -----">
      <formula>NOT(ISERROR(SEARCH(" -----",I129)))</formula>
    </cfRule>
    <cfRule type="containsText" dxfId="507" priority="505" operator="containsText" text="◙">
      <formula>NOT(ISERROR(SEARCH("◙",I129)))</formula>
    </cfRule>
    <cfRule type="containsText" dxfId="509" priority="506" operator="containsText" text=" -----">
      <formula>NOT(ISERROR(SEARCH(" -----",I129)))</formula>
    </cfRule>
    <cfRule type="containsText" dxfId="508" priority="507" operator="containsText" text="P.">
      <formula>NOT(ISERROR(SEARCH("P.",I129)))</formula>
    </cfRule>
  </conditionalFormatting>
  <conditionalFormatting sqref="I164">
    <cfRule type="containsText" dxfId="503" priority="413" operator="containsText" text="◙">
      <formula>NOT(ISERROR(SEARCH("◙",I164)))</formula>
    </cfRule>
    <cfRule type="containsText" dxfId="506" priority="414" operator="containsText" text=" -----">
      <formula>NOT(ISERROR(SEARCH(" -----",I164)))</formula>
    </cfRule>
    <cfRule type="containsText" dxfId="502" priority="415" operator="containsText" text="P.">
      <formula>NOT(ISERROR(SEARCH("P.",I164)))</formula>
    </cfRule>
    <cfRule type="containsText" dxfId="504" priority="417" operator="containsText" text="?missend">
      <formula>NOT(ISERROR(SEARCH("?missend",I164)))</formula>
    </cfRule>
    <cfRule type="containsText" dxfId="505" priority="418" operator="containsText" text=" -----">
      <formula>NOT(ISERROR(SEARCH(" -----",I164)))</formula>
    </cfRule>
  </conditionalFormatting>
  <conditionalFormatting sqref="I164:I200">
    <cfRule type="containsText" dxfId="500" priority="419" operator="containsText" text="◙">
      <formula>NOT(ISERROR(SEARCH("◙",I164)))</formula>
    </cfRule>
    <cfRule type="containsText" dxfId="499" priority="420" operator="containsText" text=" -----">
      <formula>NOT(ISERROR(SEARCH(" -----",I164)))</formula>
    </cfRule>
    <cfRule type="containsText" dxfId="501" priority="421" operator="containsText" text="P.">
      <formula>NOT(ISERROR(SEARCH("P.",I164)))</formula>
    </cfRule>
  </conditionalFormatting>
  <conditionalFormatting sqref="I165:I200">
    <cfRule type="containsText" dxfId="498" priority="461" operator="containsText" text="?missend">
      <formula>NOT(ISERROR(SEARCH("?missend",I165)))</formula>
    </cfRule>
    <cfRule type="containsText" dxfId="497" priority="462" operator="containsText" text=" -----">
      <formula>NOT(ISERROR(SEARCH(" -----",I165)))</formula>
    </cfRule>
    <cfRule type="containsText" dxfId="494" priority="463" operator="containsText" text="◙">
      <formula>NOT(ISERROR(SEARCH("◙",I165)))</formula>
    </cfRule>
    <cfRule type="containsText" dxfId="496" priority="464" operator="containsText" text=" -----">
      <formula>NOT(ISERROR(SEARCH(" -----",I165)))</formula>
    </cfRule>
    <cfRule type="containsText" dxfId="495" priority="465" operator="containsText" text="P.">
      <formula>NOT(ISERROR(SEARCH("P.",I165)))</formula>
    </cfRule>
  </conditionalFormatting>
  <conditionalFormatting sqref="I203">
    <cfRule type="containsText" dxfId="489" priority="320" operator="containsText" text="◙">
      <formula>NOT(ISERROR(SEARCH("◙",I203)))</formula>
    </cfRule>
    <cfRule type="containsText" dxfId="490" priority="321" operator="containsText" text=" -----">
      <formula>NOT(ISERROR(SEARCH(" -----",I203)))</formula>
    </cfRule>
    <cfRule type="containsText" dxfId="491" priority="322" operator="containsText" text="P.">
      <formula>NOT(ISERROR(SEARCH("P.",I203)))</formula>
    </cfRule>
    <cfRule type="containsText" dxfId="493" priority="323" operator="containsText" text="?missend">
      <formula>NOT(ISERROR(SEARCH("?missend",I203)))</formula>
    </cfRule>
    <cfRule type="containsText" dxfId="492" priority="324" operator="containsText" text=" -----">
      <formula>NOT(ISERROR(SEARCH(" -----",I203)))</formula>
    </cfRule>
  </conditionalFormatting>
  <conditionalFormatting sqref="I203:I249">
    <cfRule type="containsText" dxfId="486" priority="325" operator="containsText" text="◙">
      <formula>NOT(ISERROR(SEARCH("◙",I203)))</formula>
    </cfRule>
    <cfRule type="containsText" dxfId="487" priority="326" operator="containsText" text=" -----">
      <formula>NOT(ISERROR(SEARCH(" -----",I203)))</formula>
    </cfRule>
    <cfRule type="containsText" dxfId="488" priority="327" operator="containsText" text="P.">
      <formula>NOT(ISERROR(SEARCH("P.",I203)))</formula>
    </cfRule>
  </conditionalFormatting>
  <conditionalFormatting sqref="I204:I249">
    <cfRule type="containsText" dxfId="481" priority="406" operator="containsText" text="?missend">
      <formula>NOT(ISERROR(SEARCH("?missend",I204)))</formula>
    </cfRule>
    <cfRule type="containsText" dxfId="485" priority="407" operator="containsText" text=" -----">
      <formula>NOT(ISERROR(SEARCH(" -----",I204)))</formula>
    </cfRule>
    <cfRule type="containsText" dxfId="483" priority="410" operator="containsText" text="◙">
      <formula>NOT(ISERROR(SEARCH("◙",I204)))</formula>
    </cfRule>
    <cfRule type="containsText" dxfId="484" priority="411" operator="containsText" text=" -----">
      <formula>NOT(ISERROR(SEARCH(" -----",I204)))</formula>
    </cfRule>
    <cfRule type="containsText" dxfId="482" priority="412" operator="containsText" text="P.">
      <formula>NOT(ISERROR(SEARCH("P.",I204)))</formula>
    </cfRule>
  </conditionalFormatting>
  <conditionalFormatting sqref="I252">
    <cfRule type="containsText" dxfId="480" priority="315" operator="containsText" text="?missend">
      <formula>NOT(ISERROR(SEARCH("?missend",I252)))</formula>
    </cfRule>
    <cfRule type="containsText" dxfId="479" priority="316" operator="containsText" text=" -----">
      <formula>NOT(ISERROR(SEARCH(" -----",I252)))</formula>
    </cfRule>
    <cfRule type="containsText" dxfId="478" priority="317" operator="containsText" text="◙">
      <formula>NOT(ISERROR(SEARCH("◙",I252)))</formula>
    </cfRule>
    <cfRule type="containsText" dxfId="477" priority="318" operator="containsText" text=" -----">
      <formula>NOT(ISERROR(SEARCH(" -----",I252)))</formula>
    </cfRule>
    <cfRule type="containsText" dxfId="476" priority="319" operator="containsText" text="P.">
      <formula>NOT(ISERROR(SEARCH("P.",I252)))</formula>
    </cfRule>
  </conditionalFormatting>
  <conditionalFormatting sqref="I252:I296">
    <cfRule type="containsText" dxfId="475" priority="312" operator="containsText" text="◙">
      <formula>NOT(ISERROR(SEARCH("◙",I252)))</formula>
    </cfRule>
    <cfRule type="containsText" dxfId="474" priority="313" operator="containsText" text=" -----">
      <formula>NOT(ISERROR(SEARCH(" -----",I252)))</formula>
    </cfRule>
    <cfRule type="containsText" dxfId="473" priority="314" operator="containsText" text="P.">
      <formula>NOT(ISERROR(SEARCH("P.",I252)))</formula>
    </cfRule>
  </conditionalFormatting>
  <conditionalFormatting sqref="I253:I296">
    <cfRule type="containsText" dxfId="469" priority="305" operator="containsText" text="◙">
      <formula>NOT(ISERROR(SEARCH("◙",I253)))</formula>
    </cfRule>
    <cfRule type="containsText" dxfId="470" priority="306" operator="containsText" text=" -----">
      <formula>NOT(ISERROR(SEARCH(" -----",I253)))</formula>
    </cfRule>
    <cfRule type="containsText" dxfId="468" priority="307" operator="containsText" text="P.">
      <formula>NOT(ISERROR(SEARCH("P.",I253)))</formula>
    </cfRule>
    <cfRule type="containsText" dxfId="471" priority="308" operator="containsText" text="?missend">
      <formula>NOT(ISERROR(SEARCH("?missend",I253)))</formula>
    </cfRule>
    <cfRule type="containsText" dxfId="472" priority="309" operator="containsText" text=" -----">
      <formula>NOT(ISERROR(SEARCH(" -----",I253)))</formula>
    </cfRule>
  </conditionalFormatting>
  <conditionalFormatting sqref="I299">
    <cfRule type="containsText" dxfId="464" priority="266" operator="containsText" text="?missend">
      <formula>NOT(ISERROR(SEARCH("?missend",I299)))</formula>
    </cfRule>
    <cfRule type="containsText" dxfId="463" priority="267" operator="containsText" text=" -----">
      <formula>NOT(ISERROR(SEARCH(" -----",I299)))</formula>
    </cfRule>
    <cfRule type="containsText" dxfId="467" priority="268" operator="containsText" text="◙">
      <formula>NOT(ISERROR(SEARCH("◙",I299)))</formula>
    </cfRule>
    <cfRule type="containsText" dxfId="466" priority="269" operator="containsText" text=" -----">
      <formula>NOT(ISERROR(SEARCH(" -----",I299)))</formula>
    </cfRule>
    <cfRule type="containsText" dxfId="465" priority="270" operator="containsText" text="P.">
      <formula>NOT(ISERROR(SEARCH("P.",I299)))</formula>
    </cfRule>
  </conditionalFormatting>
  <conditionalFormatting sqref="I299:I318 I321:I323 I326:I328">
    <cfRule type="containsText" dxfId="461" priority="263" operator="containsText" text="◙">
      <formula>NOT(ISERROR(SEARCH("◙",I299)))</formula>
    </cfRule>
    <cfRule type="containsText" dxfId="462" priority="264" operator="containsText" text=" -----">
      <formula>NOT(ISERROR(SEARCH(" -----",I299)))</formula>
    </cfRule>
    <cfRule type="containsText" dxfId="460" priority="265" operator="containsText" text="P.">
      <formula>NOT(ISERROR(SEARCH("P.",I299)))</formula>
    </cfRule>
  </conditionalFormatting>
  <conditionalFormatting sqref="I300:I318 I321:I323 I326:I328">
    <cfRule type="containsText" dxfId="458" priority="260" operator="containsText" text="?missend">
      <formula>NOT(ISERROR(SEARCH("?missend",I300)))</formula>
    </cfRule>
    <cfRule type="containsText" dxfId="459" priority="261" operator="containsText" text=" -----">
      <formula>NOT(ISERROR(SEARCH(" -----",I300)))</formula>
    </cfRule>
  </conditionalFormatting>
  <conditionalFormatting sqref="I300:I323">
    <cfRule type="containsText" dxfId="456" priority="257" operator="containsText" text="◙">
      <formula>NOT(ISERROR(SEARCH("◙",I300)))</formula>
    </cfRule>
    <cfRule type="containsText" dxfId="455" priority="258" operator="containsText" text=" -----">
      <formula>NOT(ISERROR(SEARCH(" -----",I300)))</formula>
    </cfRule>
    <cfRule type="containsText" dxfId="457" priority="259" operator="containsText" text="P.">
      <formula>NOT(ISERROR(SEARCH("P.",I300)))</formula>
    </cfRule>
  </conditionalFormatting>
  <conditionalFormatting sqref="I319:I320">
    <cfRule type="containsText" dxfId="450" priority="252" operator="containsText" text="◙">
      <formula>NOT(ISERROR(SEARCH("◙",I319)))</formula>
    </cfRule>
    <cfRule type="containsText" dxfId="451" priority="253" operator="containsText" text=" -----">
      <formula>NOT(ISERROR(SEARCH(" -----",I319)))</formula>
    </cfRule>
    <cfRule type="containsText" dxfId="452" priority="254" operator="containsText" text="P.">
      <formula>NOT(ISERROR(SEARCH("P.",I319)))</formula>
    </cfRule>
    <cfRule type="containsText" dxfId="453" priority="255" operator="containsText" text="?missend">
      <formula>NOT(ISERROR(SEARCH("?missend",I319)))</formula>
    </cfRule>
    <cfRule type="containsText" dxfId="454" priority="256" operator="containsText" text=" -----">
      <formula>NOT(ISERROR(SEARCH(" -----",I319)))</formula>
    </cfRule>
  </conditionalFormatting>
  <conditionalFormatting sqref="I324:I325">
    <cfRule type="containsText" dxfId="445" priority="244" operator="containsText" text="◙">
      <formula>NOT(ISERROR(SEARCH("◙",I324)))</formula>
    </cfRule>
    <cfRule type="containsText" dxfId="446" priority="245" operator="containsText" text=" -----">
      <formula>NOT(ISERROR(SEARCH(" -----",I324)))</formula>
    </cfRule>
    <cfRule type="containsText" dxfId="447" priority="246" operator="containsText" text="P.">
      <formula>NOT(ISERROR(SEARCH("P.",I324)))</formula>
    </cfRule>
    <cfRule type="containsText" dxfId="448" priority="247" operator="containsText" text="?missend">
      <formula>NOT(ISERROR(SEARCH("?missend",I324)))</formula>
    </cfRule>
    <cfRule type="containsText" dxfId="449" priority="248" operator="containsText" text=" -----">
      <formula>NOT(ISERROR(SEARCH(" -----",I324)))</formula>
    </cfRule>
  </conditionalFormatting>
  <conditionalFormatting sqref="I324:I328">
    <cfRule type="containsText" dxfId="442" priority="249" operator="containsText" text="◙">
      <formula>NOT(ISERROR(SEARCH("◙",I324)))</formula>
    </cfRule>
    <cfRule type="containsText" dxfId="443" priority="250" operator="containsText" text=" -----">
      <formula>NOT(ISERROR(SEARCH(" -----",I324)))</formula>
    </cfRule>
    <cfRule type="containsText" dxfId="444" priority="251" operator="containsText" text="P.">
      <formula>NOT(ISERROR(SEARCH("P.",I324)))</formula>
    </cfRule>
  </conditionalFormatting>
  <conditionalFormatting sqref="I331">
    <cfRule type="containsText" dxfId="437" priority="229" operator="containsText" text="◙">
      <formula>NOT(ISERROR(SEARCH("◙",I331)))</formula>
    </cfRule>
    <cfRule type="containsText" dxfId="438" priority="230" operator="containsText" text=" -----">
      <formula>NOT(ISERROR(SEARCH(" -----",I331)))</formula>
    </cfRule>
    <cfRule type="containsText" dxfId="439" priority="231" operator="containsText" text="P.">
      <formula>NOT(ISERROR(SEARCH("P.",I331)))</formula>
    </cfRule>
    <cfRule type="containsText" dxfId="440" priority="232" operator="containsText" text="?missend">
      <formula>NOT(ISERROR(SEARCH("?missend",I331)))</formula>
    </cfRule>
    <cfRule type="containsText" dxfId="441" priority="233" operator="containsText" text=" -----">
      <formula>NOT(ISERROR(SEARCH(" -----",I331)))</formula>
    </cfRule>
  </conditionalFormatting>
  <conditionalFormatting sqref="I331:I366">
    <cfRule type="containsText" dxfId="434" priority="234" operator="containsText" text="◙">
      <formula>NOT(ISERROR(SEARCH("◙",I331)))</formula>
    </cfRule>
    <cfRule type="containsText" dxfId="435" priority="235" operator="containsText" text=" -----">
      <formula>NOT(ISERROR(SEARCH(" -----",I331)))</formula>
    </cfRule>
    <cfRule type="containsText" dxfId="436" priority="236" operator="containsText" text="P.">
      <formula>NOT(ISERROR(SEARCH("P.",I331)))</formula>
    </cfRule>
  </conditionalFormatting>
  <conditionalFormatting sqref="I332:I366">
    <cfRule type="containsText" dxfId="432" priority="237" operator="containsText" text="?missend">
      <formula>NOT(ISERROR(SEARCH("?missend",I332)))</formula>
    </cfRule>
    <cfRule type="containsText" dxfId="433" priority="238" operator="containsText" text=" -----">
      <formula>NOT(ISERROR(SEARCH(" -----",I332)))</formula>
    </cfRule>
    <cfRule type="containsText" dxfId="429" priority="240" operator="containsText" text="◙">
      <formula>NOT(ISERROR(SEARCH("◙",I332)))</formula>
    </cfRule>
    <cfRule type="containsText" dxfId="431" priority="241" operator="containsText" text=" -----">
      <formula>NOT(ISERROR(SEARCH(" -----",I332)))</formula>
    </cfRule>
    <cfRule type="containsText" dxfId="430" priority="242" operator="containsText" text="P.">
      <formula>NOT(ISERROR(SEARCH("P.",I332)))</formula>
    </cfRule>
  </conditionalFormatting>
  <conditionalFormatting sqref="I369">
    <cfRule type="containsText" dxfId="424" priority="204" operator="containsText" text="◙">
      <formula>NOT(ISERROR(SEARCH("◙",I369)))</formula>
    </cfRule>
    <cfRule type="containsText" dxfId="425" priority="205" operator="containsText" text=" -----">
      <formula>NOT(ISERROR(SEARCH(" -----",I369)))</formula>
    </cfRule>
    <cfRule type="containsText" dxfId="426" priority="206" operator="containsText" text="P.">
      <formula>NOT(ISERROR(SEARCH("P.",I369)))</formula>
    </cfRule>
    <cfRule type="containsText" dxfId="427" priority="208" operator="containsText" text=" -----">
      <formula>NOT(ISERROR(SEARCH(" -----",I369)))</formula>
    </cfRule>
    <cfRule type="containsText" dxfId="428" priority="209" operator="containsText" text="◙">
      <formula>NOT(ISERROR(SEARCH("◙",I369)))</formula>
    </cfRule>
    <cfRule type="containsText" dxfId="423" priority="211" operator="containsText" text="P.">
      <formula>NOT(ISERROR(SEARCH("P.",I369)))</formula>
    </cfRule>
  </conditionalFormatting>
  <conditionalFormatting sqref="I369:I402">
    <cfRule type="containsText" dxfId="421" priority="207" operator="containsText" text="?missend">
      <formula>NOT(ISERROR(SEARCH("?missend",I369)))</formula>
    </cfRule>
    <cfRule type="containsText" dxfId="422" priority="210" operator="containsText" text=" -----">
      <formula>NOT(ISERROR(SEARCH(" -----",I369)))</formula>
    </cfRule>
  </conditionalFormatting>
  <conditionalFormatting sqref="I370:I402">
    <cfRule type="containsText" dxfId="418" priority="221" operator="containsText" text="◙">
      <formula>NOT(ISERROR(SEARCH("◙",I370)))</formula>
    </cfRule>
    <cfRule type="containsText" dxfId="419" priority="222" operator="containsText" text=" -----">
      <formula>NOT(ISERROR(SEARCH(" -----",I370)))</formula>
    </cfRule>
    <cfRule type="containsText" dxfId="420" priority="223" operator="containsText" text="P.">
      <formula>NOT(ISERROR(SEARCH("P.",I370)))</formula>
    </cfRule>
  </conditionalFormatting>
  <conditionalFormatting sqref="K211:K212">
    <cfRule type="containsText" dxfId="414" priority="391" operator="containsText" text="?missend">
      <formula>NOT(ISERROR(SEARCH("?missend",K211)))</formula>
    </cfRule>
    <cfRule type="containsText" dxfId="415" priority="392" operator="containsText" text=" -----">
      <formula>NOT(ISERROR(SEARCH(" -----",K211)))</formula>
    </cfRule>
    <cfRule type="containsText" dxfId="416" priority="393" operator="containsText" text="◙">
      <formula>NOT(ISERROR(SEARCH("◙",K211)))</formula>
    </cfRule>
    <cfRule type="containsText" dxfId="413" priority="394" operator="containsText" text=" -----">
      <formula>NOT(ISERROR(SEARCH(" -----",K211)))</formula>
    </cfRule>
    <cfRule type="containsText" dxfId="417" priority="395" operator="containsText" text="P.">
      <formula>NOT(ISERROR(SEARCH("P.",K211)))</formula>
    </cfRule>
  </conditionalFormatting>
  <conditionalFormatting sqref="K215:K218">
    <cfRule type="containsText" dxfId="410" priority="328" operator="containsText" text="◙">
      <formula>NOT(ISERROR(SEARCH("◙",K215)))</formula>
    </cfRule>
    <cfRule type="containsText" dxfId="411" priority="329" operator="containsText" text=" -----">
      <formula>NOT(ISERROR(SEARCH(" -----",K215)))</formula>
    </cfRule>
    <cfRule type="containsText" dxfId="412" priority="330" operator="containsText" text="P.">
      <formula>NOT(ISERROR(SEARCH("P.",K215)))</formula>
    </cfRule>
    <cfRule type="containsText" dxfId="409" priority="396" operator="containsText" text="?missend">
      <formula>NOT(ISERROR(SEARCH("?missend",K215)))</formula>
    </cfRule>
    <cfRule type="containsText" dxfId="406" priority="397" operator="containsText" text=" -----">
      <formula>NOT(ISERROR(SEARCH(" -----",K215)))</formula>
    </cfRule>
    <cfRule type="containsText" dxfId="407" priority="398" operator="containsText" text="◙">
      <formula>NOT(ISERROR(SEARCH("◙",K215)))</formula>
    </cfRule>
    <cfRule type="containsText" dxfId="408" priority="399" operator="containsText" text=" -----">
      <formula>NOT(ISERROR(SEARCH(" -----",K215)))</formula>
    </cfRule>
    <cfRule type="containsText" dxfId="405" priority="400" operator="containsText" text="P.">
      <formula>NOT(ISERROR(SEARCH("P.",K215)))</formula>
    </cfRule>
  </conditionalFormatting>
  <conditionalFormatting sqref="K211:L212">
    <cfRule type="containsText" dxfId="404" priority="362" operator="containsText" text="◙">
      <formula>NOT(ISERROR(SEARCH("◙",K211)))</formula>
    </cfRule>
    <cfRule type="containsText" dxfId="403" priority="363" operator="containsText" text=" -----">
      <formula>NOT(ISERROR(SEARCH(" -----",K211)))</formula>
    </cfRule>
    <cfRule type="containsText" dxfId="402" priority="364" operator="containsText" text="P.">
      <formula>NOT(ISERROR(SEARCH("P.",K211)))</formula>
    </cfRule>
  </conditionalFormatting>
  <conditionalFormatting sqref="L57">
    <cfRule type="containsText" dxfId="397" priority="557" operator="containsText" text="?missend">
      <formula>NOT(ISERROR(SEARCH("?missend",L57)))</formula>
    </cfRule>
    <cfRule type="containsText" dxfId="398" priority="558" operator="containsText" text=" -----">
      <formula>NOT(ISERROR(SEARCH(" -----",L57)))</formula>
    </cfRule>
    <cfRule type="containsText" dxfId="399" priority="559" operator="containsText" text="◙">
      <formula>NOT(ISERROR(SEARCH("◙",L57)))</formula>
    </cfRule>
    <cfRule type="containsText" dxfId="400" priority="560" operator="containsText" text=" -----">
      <formula>NOT(ISERROR(SEARCH(" -----",L57)))</formula>
    </cfRule>
    <cfRule type="containsText" dxfId="401" priority="561" operator="containsText" text="P.">
      <formula>NOT(ISERROR(SEARCH("P.",L57)))</formula>
    </cfRule>
  </conditionalFormatting>
  <conditionalFormatting sqref="L57:L58">
    <cfRule type="containsText" dxfId="394" priority="554" operator="containsText" text="◙">
      <formula>NOT(ISERROR(SEARCH("◙",L57)))</formula>
    </cfRule>
    <cfRule type="containsText" dxfId="395" priority="555" operator="containsText" text=" -----">
      <formula>NOT(ISERROR(SEARCH(" -----",L57)))</formula>
    </cfRule>
    <cfRule type="containsText" dxfId="396" priority="556" operator="containsText" text="P.">
      <formula>NOT(ISERROR(SEARCH("P.",L57)))</formula>
    </cfRule>
  </conditionalFormatting>
  <conditionalFormatting sqref="L58">
    <cfRule type="containsText" dxfId="389" priority="549" operator="containsText" text="◙">
      <formula>NOT(ISERROR(SEARCH("◙",L58)))</formula>
    </cfRule>
    <cfRule type="containsText" dxfId="390" priority="550" operator="containsText" text=" -----">
      <formula>NOT(ISERROR(SEARCH(" -----",L58)))</formula>
    </cfRule>
    <cfRule type="containsText" dxfId="391" priority="551" operator="containsText" text="P.">
      <formula>NOT(ISERROR(SEARCH("P.",L58)))</formula>
    </cfRule>
    <cfRule type="containsText" dxfId="392" priority="552" operator="containsText" text="?missend">
      <formula>NOT(ISERROR(SEARCH("?missend",L58)))</formula>
    </cfRule>
    <cfRule type="containsText" dxfId="393" priority="553" operator="containsText" text=" -----">
      <formula>NOT(ISERROR(SEARCH(" -----",L58)))</formula>
    </cfRule>
  </conditionalFormatting>
  <conditionalFormatting sqref="L84:L93">
    <cfRule type="containsText" dxfId="388" priority="196" operator="containsText" text="◙">
      <formula>NOT(ISERROR(SEARCH("◙",L84)))</formula>
    </cfRule>
    <cfRule type="containsText" dxfId="387" priority="197" operator="containsText" text=" -----">
      <formula>NOT(ISERROR(SEARCH(" -----",L84)))</formula>
    </cfRule>
    <cfRule type="containsText" dxfId="386" priority="198" operator="containsText" text="P.">
      <formula>NOT(ISERROR(SEARCH("P.",L84)))</formula>
    </cfRule>
    <cfRule type="containsText" dxfId="381" priority="199" operator="containsText" text="?missend">
      <formula>NOT(ISERROR(SEARCH("?missend",L84)))</formula>
    </cfRule>
    <cfRule type="containsText" dxfId="384" priority="200" operator="containsText" text=" -----">
      <formula>NOT(ISERROR(SEARCH(" -----",L84)))</formula>
    </cfRule>
    <cfRule type="containsText" dxfId="383" priority="201" operator="containsText" text="◙">
      <formula>NOT(ISERROR(SEARCH("◙",L84)))</formula>
    </cfRule>
    <cfRule type="containsText" dxfId="382" priority="202" operator="containsText" text=" -----">
      <formula>NOT(ISERROR(SEARCH(" -----",L84)))</formula>
    </cfRule>
    <cfRule type="containsText" dxfId="385" priority="203" operator="containsText" text="P.">
      <formula>NOT(ISERROR(SEARCH("P.",L84)))</formula>
    </cfRule>
  </conditionalFormatting>
  <conditionalFormatting sqref="L143">
    <cfRule type="containsText" dxfId="380" priority="497" operator="containsText" text="?missend">
      <formula>NOT(ISERROR(SEARCH("?missend",L143)))</formula>
    </cfRule>
    <cfRule type="containsText" dxfId="379" priority="498" operator="containsText" text=" -----">
      <formula>NOT(ISERROR(SEARCH(" -----",L143)))</formula>
    </cfRule>
    <cfRule type="containsText" dxfId="376" priority="499" operator="containsText" text="◙">
      <formula>NOT(ISERROR(SEARCH("◙",L143)))</formula>
    </cfRule>
    <cfRule type="containsText" dxfId="378" priority="500" operator="containsText" text=" -----">
      <formula>NOT(ISERROR(SEARCH(" -----",L143)))</formula>
    </cfRule>
    <cfRule type="containsText" dxfId="377" priority="501" operator="containsText" text="P.">
      <formula>NOT(ISERROR(SEARCH("P.",L143)))</formula>
    </cfRule>
  </conditionalFormatting>
  <conditionalFormatting sqref="L143:L146">
    <cfRule type="containsText" dxfId="373" priority="494" operator="containsText" text="◙">
      <formula>NOT(ISERROR(SEARCH("◙",L143)))</formula>
    </cfRule>
    <cfRule type="containsText" dxfId="374" priority="495" operator="containsText" text=" -----">
      <formula>NOT(ISERROR(SEARCH(" -----",L143)))</formula>
    </cfRule>
    <cfRule type="containsText" dxfId="375" priority="496" operator="containsText" text="P.">
      <formula>NOT(ISERROR(SEARCH("P.",L143)))</formula>
    </cfRule>
  </conditionalFormatting>
  <conditionalFormatting sqref="L144:L146">
    <cfRule type="containsText" dxfId="368" priority="489" operator="containsText" text="◙">
      <formula>NOT(ISERROR(SEARCH("◙",L144)))</formula>
    </cfRule>
    <cfRule type="containsText" dxfId="369" priority="490" operator="containsText" text=" -----">
      <formula>NOT(ISERROR(SEARCH(" -----",L144)))</formula>
    </cfRule>
    <cfRule type="containsText" dxfId="370" priority="491" operator="containsText" text="P.">
      <formula>NOT(ISERROR(SEARCH("P.",L144)))</formula>
    </cfRule>
    <cfRule type="containsText" dxfId="371" priority="492" operator="containsText" text="?missend">
      <formula>NOT(ISERROR(SEARCH("?missend",L144)))</formula>
    </cfRule>
    <cfRule type="containsText" dxfId="372" priority="493" operator="containsText" text=" -----">
      <formula>NOT(ISERROR(SEARCH(" -----",L144)))</formula>
    </cfRule>
  </conditionalFormatting>
  <conditionalFormatting sqref="L154">
    <cfRule type="containsText" dxfId="367" priority="484" operator="containsText" text="?missend">
      <formula>NOT(ISERROR(SEARCH("?missend",L154)))</formula>
    </cfRule>
    <cfRule type="containsText" dxfId="363" priority="485" operator="containsText" text=" -----">
      <formula>NOT(ISERROR(SEARCH(" -----",L154)))</formula>
    </cfRule>
    <cfRule type="containsText" dxfId="364" priority="486" operator="containsText" text="◙">
      <formula>NOT(ISERROR(SEARCH("◙",L154)))</formula>
    </cfRule>
    <cfRule type="containsText" dxfId="365" priority="487" operator="containsText" text=" -----">
      <formula>NOT(ISERROR(SEARCH(" -----",L154)))</formula>
    </cfRule>
    <cfRule type="containsText" dxfId="366" priority="488" operator="containsText" text="P.">
      <formula>NOT(ISERROR(SEARCH("P.",L154)))</formula>
    </cfRule>
  </conditionalFormatting>
  <conditionalFormatting sqref="L154:L157">
    <cfRule type="containsText" dxfId="360" priority="481" operator="containsText" text="◙">
      <formula>NOT(ISERROR(SEARCH("◙",L154)))</formula>
    </cfRule>
    <cfRule type="containsText" dxfId="361" priority="482" operator="containsText" text=" -----">
      <formula>NOT(ISERROR(SEARCH(" -----",L154)))</formula>
    </cfRule>
    <cfRule type="containsText" dxfId="362" priority="483" operator="containsText" text="P.">
      <formula>NOT(ISERROR(SEARCH("P.",L154)))</formula>
    </cfRule>
  </conditionalFormatting>
  <conditionalFormatting sqref="L155:L157">
    <cfRule type="containsText" dxfId="357" priority="476" operator="containsText" text="◙">
      <formula>NOT(ISERROR(SEARCH("◙",L155)))</formula>
    </cfRule>
    <cfRule type="containsText" dxfId="358" priority="477" operator="containsText" text=" -----">
      <formula>NOT(ISERROR(SEARCH(" -----",L155)))</formula>
    </cfRule>
    <cfRule type="containsText" dxfId="359" priority="478" operator="containsText" text="P.">
      <formula>NOT(ISERROR(SEARCH("P.",L155)))</formula>
    </cfRule>
    <cfRule type="containsText" dxfId="355" priority="479" operator="containsText" text="?missend">
      <formula>NOT(ISERROR(SEARCH("?missend",L155)))</formula>
    </cfRule>
    <cfRule type="containsText" dxfId="356" priority="480" operator="containsText" text=" -----">
      <formula>NOT(ISERROR(SEARCH(" -----",L155)))</formula>
    </cfRule>
  </conditionalFormatting>
  <conditionalFormatting sqref="L166">
    <cfRule type="containsText" dxfId="350" priority="456" operator="containsText" text="?missend">
      <formula>NOT(ISERROR(SEARCH("?missend",L166)))</formula>
    </cfRule>
    <cfRule type="containsText" dxfId="354" priority="457" operator="containsText" text=" -----">
      <formula>NOT(ISERROR(SEARCH(" -----",L166)))</formula>
    </cfRule>
    <cfRule type="containsText" dxfId="352" priority="458" operator="containsText" text="◙">
      <formula>NOT(ISERROR(SEARCH("◙",L166)))</formula>
    </cfRule>
    <cfRule type="containsText" dxfId="353" priority="459" operator="containsText" text=" -----">
      <formula>NOT(ISERROR(SEARCH(" -----",L166)))</formula>
    </cfRule>
    <cfRule type="containsText" dxfId="351" priority="460" operator="containsText" text="P.">
      <formula>NOT(ISERROR(SEARCH("P.",L166)))</formula>
    </cfRule>
  </conditionalFormatting>
  <conditionalFormatting sqref="L166:L167">
    <cfRule type="containsText" dxfId="348" priority="453" operator="containsText" text="◙">
      <formula>NOT(ISERROR(SEARCH("◙",L166)))</formula>
    </cfRule>
    <cfRule type="containsText" dxfId="347" priority="454" operator="containsText" text=" -----">
      <formula>NOT(ISERROR(SEARCH(" -----",L166)))</formula>
    </cfRule>
    <cfRule type="containsText" dxfId="349" priority="455" operator="containsText" text="P.">
      <formula>NOT(ISERROR(SEARCH("P.",L166)))</formula>
    </cfRule>
  </conditionalFormatting>
  <conditionalFormatting sqref="L167">
    <cfRule type="containsText" dxfId="344" priority="448" operator="containsText" text="◙">
      <formula>NOT(ISERROR(SEARCH("◙",L167)))</formula>
    </cfRule>
    <cfRule type="containsText" dxfId="343" priority="449" operator="containsText" text=" -----">
      <formula>NOT(ISERROR(SEARCH(" -----",L167)))</formula>
    </cfRule>
    <cfRule type="containsText" dxfId="342" priority="450" operator="containsText" text="P.">
      <formula>NOT(ISERROR(SEARCH("P.",L167)))</formula>
    </cfRule>
    <cfRule type="containsText" dxfId="345" priority="451" operator="containsText" text="?missend">
      <formula>NOT(ISERROR(SEARCH("?missend",L167)))</formula>
    </cfRule>
    <cfRule type="containsText" dxfId="346" priority="452" operator="containsText" text=" -----">
      <formula>NOT(ISERROR(SEARCH(" -----",L167)))</formula>
    </cfRule>
  </conditionalFormatting>
  <conditionalFormatting sqref="L170">
    <cfRule type="containsText" dxfId="341" priority="443" operator="containsText" text="?missend">
      <formula>NOT(ISERROR(SEARCH("?missend",L170)))</formula>
    </cfRule>
    <cfRule type="containsText" dxfId="337" priority="444" operator="containsText" text=" -----">
      <formula>NOT(ISERROR(SEARCH(" -----",L170)))</formula>
    </cfRule>
    <cfRule type="containsText" dxfId="339" priority="445" operator="containsText" text="◙">
      <formula>NOT(ISERROR(SEARCH("◙",L170)))</formula>
    </cfRule>
    <cfRule type="containsText" dxfId="338" priority="446" operator="containsText" text=" -----">
      <formula>NOT(ISERROR(SEARCH(" -----",L170)))</formula>
    </cfRule>
    <cfRule type="containsText" dxfId="340" priority="447" operator="containsText" text="P.">
      <formula>NOT(ISERROR(SEARCH("P.",L170)))</formula>
    </cfRule>
  </conditionalFormatting>
  <conditionalFormatting sqref="L170:L173">
    <cfRule type="containsText" dxfId="335" priority="440" operator="containsText" text="◙">
      <formula>NOT(ISERROR(SEARCH("◙",L170)))</formula>
    </cfRule>
    <cfRule type="containsText" dxfId="334" priority="441" operator="containsText" text=" -----">
      <formula>NOT(ISERROR(SEARCH(" -----",L170)))</formula>
    </cfRule>
    <cfRule type="containsText" dxfId="336" priority="442" operator="containsText" text="P.">
      <formula>NOT(ISERROR(SEARCH("P.",L170)))</formula>
    </cfRule>
  </conditionalFormatting>
  <conditionalFormatting sqref="L171:L173">
    <cfRule type="containsText" dxfId="333" priority="435" operator="containsText" text="◙">
      <formula>NOT(ISERROR(SEARCH("◙",L171)))</formula>
    </cfRule>
    <cfRule type="containsText" dxfId="332" priority="436" operator="containsText" text=" -----">
      <formula>NOT(ISERROR(SEARCH(" -----",L171)))</formula>
    </cfRule>
    <cfRule type="containsText" dxfId="329" priority="437" operator="containsText" text="P.">
      <formula>NOT(ISERROR(SEARCH("P.",L171)))</formula>
    </cfRule>
    <cfRule type="containsText" dxfId="331" priority="438" operator="containsText" text="?missend">
      <formula>NOT(ISERROR(SEARCH("?missend",L171)))</formula>
    </cfRule>
    <cfRule type="containsText" dxfId="330" priority="439" operator="containsText" text=" -----">
      <formula>NOT(ISERROR(SEARCH(" -----",L171)))</formula>
    </cfRule>
  </conditionalFormatting>
  <conditionalFormatting sqref="L194">
    <cfRule type="containsText" dxfId="327" priority="430" operator="containsText" text="?missend">
      <formula>NOT(ISERROR(SEARCH("?missend",L194)))</formula>
    </cfRule>
    <cfRule type="containsText" dxfId="328" priority="431" operator="containsText" text=" -----">
      <formula>NOT(ISERROR(SEARCH(" -----",L194)))</formula>
    </cfRule>
    <cfRule type="containsText" dxfId="325" priority="432" operator="containsText" text="◙">
      <formula>NOT(ISERROR(SEARCH("◙",L194)))</formula>
    </cfRule>
    <cfRule type="containsText" dxfId="326" priority="433" operator="containsText" text=" -----">
      <formula>NOT(ISERROR(SEARCH(" -----",L194)))</formula>
    </cfRule>
    <cfRule type="containsText" dxfId="324" priority="434" operator="containsText" text="P.">
      <formula>NOT(ISERROR(SEARCH("P.",L194)))</formula>
    </cfRule>
  </conditionalFormatting>
  <conditionalFormatting sqref="L194:L195">
    <cfRule type="containsText" dxfId="321" priority="427" operator="containsText" text="◙">
      <formula>NOT(ISERROR(SEARCH("◙",L194)))</formula>
    </cfRule>
    <cfRule type="containsText" dxfId="322" priority="428" operator="containsText" text=" -----">
      <formula>NOT(ISERROR(SEARCH(" -----",L194)))</formula>
    </cfRule>
    <cfRule type="containsText" dxfId="323" priority="429" operator="containsText" text="P.">
      <formula>NOT(ISERROR(SEARCH("P.",L194)))</formula>
    </cfRule>
  </conditionalFormatting>
  <conditionalFormatting sqref="L195">
    <cfRule type="containsText" dxfId="317" priority="422" operator="containsText" text="◙">
      <formula>NOT(ISERROR(SEARCH("◙",L195)))</formula>
    </cfRule>
    <cfRule type="containsText" dxfId="316" priority="423" operator="containsText" text=" -----">
      <formula>NOT(ISERROR(SEARCH(" -----",L195)))</formula>
    </cfRule>
    <cfRule type="containsText" dxfId="318" priority="424" operator="containsText" text="P.">
      <formula>NOT(ISERROR(SEARCH("P.",L195)))</formula>
    </cfRule>
    <cfRule type="containsText" dxfId="319" priority="425" operator="containsText" text="?missend">
      <formula>NOT(ISERROR(SEARCH("?missend",L195)))</formula>
    </cfRule>
    <cfRule type="containsText" dxfId="320" priority="426" operator="containsText" text=" -----">
      <formula>NOT(ISERROR(SEARCH(" -----",L195)))</formula>
    </cfRule>
  </conditionalFormatting>
  <conditionalFormatting sqref="L211">
    <cfRule type="containsText" dxfId="311" priority="357" operator="containsText" text="◙">
      <formula>NOT(ISERROR(SEARCH("◙",L211)))</formula>
    </cfRule>
    <cfRule type="containsText" dxfId="312" priority="358" operator="containsText" text=" -----">
      <formula>NOT(ISERROR(SEARCH(" -----",L211)))</formula>
    </cfRule>
    <cfRule type="containsText" dxfId="314" priority="359" operator="containsText" text="P.">
      <formula>NOT(ISERROR(SEARCH("P.",L211)))</formula>
    </cfRule>
    <cfRule type="containsText" dxfId="313" priority="360" operator="containsText" text="?missend">
      <formula>NOT(ISERROR(SEARCH("?missend",L211)))</formula>
    </cfRule>
    <cfRule type="containsText" dxfId="315" priority="361" operator="containsText" text=" -----">
      <formula>NOT(ISERROR(SEARCH(" -----",L211)))</formula>
    </cfRule>
  </conditionalFormatting>
  <conditionalFormatting sqref="L212">
    <cfRule type="containsText" dxfId="310" priority="365" operator="containsText" text="?missend">
      <formula>NOT(ISERROR(SEARCH("?missend",L212)))</formula>
    </cfRule>
    <cfRule type="containsText" dxfId="309" priority="366" operator="containsText" text=" -----">
      <formula>NOT(ISERROR(SEARCH(" -----",L212)))</formula>
    </cfRule>
    <cfRule type="containsText" dxfId="308" priority="367" operator="containsText" text="◙">
      <formula>NOT(ISERROR(SEARCH("◙",L212)))</formula>
    </cfRule>
    <cfRule type="containsText" dxfId="306" priority="368" operator="containsText" text=" -----">
      <formula>NOT(ISERROR(SEARCH(" -----",L212)))</formula>
    </cfRule>
    <cfRule type="containsText" dxfId="307" priority="369" operator="containsText" text="P.">
      <formula>NOT(ISERROR(SEARCH("P.",L212)))</formula>
    </cfRule>
  </conditionalFormatting>
  <conditionalFormatting sqref="L215">
    <cfRule type="containsText" dxfId="305" priority="378" operator="containsText" text="◙">
      <formula>NOT(ISERROR(SEARCH("◙",L215)))</formula>
    </cfRule>
    <cfRule type="containsText" dxfId="301" priority="379" operator="containsText" text=" -----">
      <formula>NOT(ISERROR(SEARCH(" -----",L215)))</formula>
    </cfRule>
    <cfRule type="containsText" dxfId="304" priority="380" operator="containsText" text="P.">
      <formula>NOT(ISERROR(SEARCH("P.",L215)))</formula>
    </cfRule>
    <cfRule type="containsText" dxfId="303" priority="381" operator="containsText" text="?missend">
      <formula>NOT(ISERROR(SEARCH("?missend",L215)))</formula>
    </cfRule>
    <cfRule type="containsText" dxfId="302" priority="382" operator="containsText" text=" -----">
      <formula>NOT(ISERROR(SEARCH(" -----",L215)))</formula>
    </cfRule>
  </conditionalFormatting>
  <conditionalFormatting sqref="L215:L217">
    <cfRule type="containsText" dxfId="300" priority="383" operator="containsText" text="◙">
      <formula>NOT(ISERROR(SEARCH("◙",L215)))</formula>
    </cfRule>
    <cfRule type="containsText" dxfId="299" priority="384" operator="containsText" text=" -----">
      <formula>NOT(ISERROR(SEARCH(" -----",L215)))</formula>
    </cfRule>
    <cfRule type="containsText" dxfId="298" priority="385" operator="containsText" text="P.">
      <formula>NOT(ISERROR(SEARCH("P.",L215)))</formula>
    </cfRule>
  </conditionalFormatting>
  <conditionalFormatting sqref="L216:L217">
    <cfRule type="containsText" dxfId="297" priority="386" operator="containsText" text="?missend">
      <formula>NOT(ISERROR(SEARCH("?missend",L216)))</formula>
    </cfRule>
    <cfRule type="containsText" dxfId="294" priority="387" operator="containsText" text=" -----">
      <formula>NOT(ISERROR(SEARCH(" -----",L216)))</formula>
    </cfRule>
    <cfRule type="containsText" dxfId="295" priority="388" operator="containsText" text="◙">
      <formula>NOT(ISERROR(SEARCH("◙",L216)))</formula>
    </cfRule>
    <cfRule type="containsText" dxfId="296" priority="389" operator="containsText" text=" -----">
      <formula>NOT(ISERROR(SEARCH(" -----",L216)))</formula>
    </cfRule>
    <cfRule type="containsText" dxfId="293" priority="390" operator="containsText" text="P.">
      <formula>NOT(ISERROR(SEARCH("P.",L216)))</formula>
    </cfRule>
  </conditionalFormatting>
  <conditionalFormatting sqref="L218">
    <cfRule type="containsText" dxfId="290" priority="370" operator="containsText" text="◙">
      <formula>NOT(ISERROR(SEARCH("◙",L218)))</formula>
    </cfRule>
    <cfRule type="containsText" dxfId="291" priority="371" operator="containsText" text=" -----">
      <formula>NOT(ISERROR(SEARCH(" -----",L218)))</formula>
    </cfRule>
    <cfRule type="containsText" dxfId="292" priority="372" operator="containsText" text="P.">
      <formula>NOT(ISERROR(SEARCH("P.",L218)))</formula>
    </cfRule>
    <cfRule type="containsText" dxfId="285" priority="373" operator="containsText" text="?missend">
      <formula>NOT(ISERROR(SEARCH("?missend",L218)))</formula>
    </cfRule>
    <cfRule type="containsText" dxfId="286" priority="374" operator="containsText" text=" -----">
      <formula>NOT(ISERROR(SEARCH(" -----",L218)))</formula>
    </cfRule>
    <cfRule type="containsText" dxfId="287" priority="375" operator="containsText" text="◙">
      <formula>NOT(ISERROR(SEARCH("◙",L218)))</formula>
    </cfRule>
    <cfRule type="containsText" dxfId="288" priority="376" operator="containsText" text=" -----">
      <formula>NOT(ISERROR(SEARCH(" -----",L218)))</formula>
    </cfRule>
    <cfRule type="containsText" dxfId="289" priority="377" operator="containsText" text="P.">
      <formula>NOT(ISERROR(SEARCH("P.",L218)))</formula>
    </cfRule>
  </conditionalFormatting>
  <conditionalFormatting sqref="L227">
    <cfRule type="containsText" dxfId="284" priority="344" operator="containsText" text="◙">
      <formula>NOT(ISERROR(SEARCH("◙",L227)))</formula>
    </cfRule>
    <cfRule type="containsText" dxfId="283" priority="345" operator="containsText" text=" -----">
      <formula>NOT(ISERROR(SEARCH(" -----",L227)))</formula>
    </cfRule>
    <cfRule type="containsText" dxfId="282" priority="346" operator="containsText" text="P.">
      <formula>NOT(ISERROR(SEARCH("P.",L227)))</formula>
    </cfRule>
    <cfRule type="containsText" dxfId="281" priority="347" operator="containsText" text="?missend">
      <formula>NOT(ISERROR(SEARCH("?missend",L227)))</formula>
    </cfRule>
    <cfRule type="containsText" dxfId="280" priority="348" operator="containsText" text=" -----">
      <formula>NOT(ISERROR(SEARCH(" -----",L227)))</formula>
    </cfRule>
  </conditionalFormatting>
  <conditionalFormatting sqref="L227:L230">
    <cfRule type="containsText" dxfId="278" priority="349" operator="containsText" text="◙">
      <formula>NOT(ISERROR(SEARCH("◙",L227)))</formula>
    </cfRule>
    <cfRule type="containsText" dxfId="277" priority="350" operator="containsText" text=" -----">
      <formula>NOT(ISERROR(SEARCH(" -----",L227)))</formula>
    </cfRule>
    <cfRule type="containsText" dxfId="279" priority="351" operator="containsText" text="P.">
      <formula>NOT(ISERROR(SEARCH("P.",L227)))</formula>
    </cfRule>
  </conditionalFormatting>
  <conditionalFormatting sqref="L228:L230">
    <cfRule type="containsText" dxfId="276" priority="352" operator="containsText" text="?missend">
      <formula>NOT(ISERROR(SEARCH("?missend",L228)))</formula>
    </cfRule>
    <cfRule type="containsText" dxfId="275" priority="353" operator="containsText" text=" -----">
      <formula>NOT(ISERROR(SEARCH(" -----",L228)))</formula>
    </cfRule>
  </conditionalFormatting>
  <conditionalFormatting sqref="L228:L232">
    <cfRule type="containsText" dxfId="272" priority="354" operator="containsText" text="◙">
      <formula>NOT(ISERROR(SEARCH("◙",L228)))</formula>
    </cfRule>
    <cfRule type="containsText" dxfId="273" priority="355" operator="containsText" text=" -----">
      <formula>NOT(ISERROR(SEARCH(" -----",L228)))</formula>
    </cfRule>
    <cfRule type="containsText" dxfId="274" priority="356" operator="containsText" text="P.">
      <formula>NOT(ISERROR(SEARCH("P.",L228)))</formula>
    </cfRule>
  </conditionalFormatting>
  <conditionalFormatting sqref="L231:L232">
    <cfRule type="containsText" dxfId="267" priority="401" operator="containsText" text="?missend">
      <formula>NOT(ISERROR(SEARCH("?missend",L231)))</formula>
    </cfRule>
    <cfRule type="containsText" dxfId="268" priority="402" operator="containsText" text=" -----">
      <formula>NOT(ISERROR(SEARCH(" -----",L231)))</formula>
    </cfRule>
    <cfRule type="containsText" dxfId="269" priority="403" operator="containsText" text="◙">
      <formula>NOT(ISERROR(SEARCH("◙",L231)))</formula>
    </cfRule>
    <cfRule type="containsText" dxfId="270" priority="404" operator="containsText" text=" -----">
      <formula>NOT(ISERROR(SEARCH(" -----",L231)))</formula>
    </cfRule>
    <cfRule type="containsText" dxfId="271" priority="405" operator="containsText" text="P.">
      <formula>NOT(ISERROR(SEARCH("P.",L231)))</formula>
    </cfRule>
  </conditionalFormatting>
  <conditionalFormatting sqref="L242">
    <cfRule type="containsText" dxfId="265" priority="331" operator="containsText" text="◙">
      <formula>NOT(ISERROR(SEARCH("◙",L242)))</formula>
    </cfRule>
    <cfRule type="containsText" dxfId="264" priority="332" operator="containsText" text=" -----">
      <formula>NOT(ISERROR(SEARCH(" -----",L242)))</formula>
    </cfRule>
    <cfRule type="containsText" dxfId="263" priority="333" operator="containsText" text="P.">
      <formula>NOT(ISERROR(SEARCH("P.",L242)))</formula>
    </cfRule>
    <cfRule type="containsText" dxfId="262" priority="334" operator="containsText" text="?missend">
      <formula>NOT(ISERROR(SEARCH("?missend",L242)))</formula>
    </cfRule>
    <cfRule type="containsText" dxfId="266" priority="335" operator="containsText" text=" -----">
      <formula>NOT(ISERROR(SEARCH(" -----",L242)))</formula>
    </cfRule>
  </conditionalFormatting>
  <conditionalFormatting sqref="L242:L245">
    <cfRule type="containsText" dxfId="259" priority="336" operator="containsText" text="◙">
      <formula>NOT(ISERROR(SEARCH("◙",L242)))</formula>
    </cfRule>
    <cfRule type="containsText" dxfId="260" priority="337" operator="containsText" text=" -----">
      <formula>NOT(ISERROR(SEARCH(" -----",L242)))</formula>
    </cfRule>
    <cfRule type="containsText" dxfId="261" priority="338" operator="containsText" text="P.">
      <formula>NOT(ISERROR(SEARCH("P.",L242)))</formula>
    </cfRule>
  </conditionalFormatting>
  <conditionalFormatting sqref="L243:L245">
    <cfRule type="containsText" dxfId="254" priority="339" operator="containsText" text="?missend">
      <formula>NOT(ISERROR(SEARCH("?missend",L243)))</formula>
    </cfRule>
    <cfRule type="containsText" dxfId="255" priority="340" operator="containsText" text=" -----">
      <formula>NOT(ISERROR(SEARCH(" -----",L243)))</formula>
    </cfRule>
    <cfRule type="containsText" dxfId="258" priority="341" operator="containsText" text="◙">
      <formula>NOT(ISERROR(SEARCH("◙",L243)))</formula>
    </cfRule>
    <cfRule type="containsText" dxfId="256" priority="342" operator="containsText" text=" -----">
      <formula>NOT(ISERROR(SEARCH(" -----",L243)))</formula>
    </cfRule>
    <cfRule type="containsText" dxfId="257" priority="343" operator="containsText" text="P.">
      <formula>NOT(ISERROR(SEARCH("P.",L243)))</formula>
    </cfRule>
  </conditionalFormatting>
  <conditionalFormatting sqref="L372">
    <cfRule type="containsText" dxfId="251" priority="213" operator="containsText" text="◙">
      <formula>NOT(ISERROR(SEARCH("◙",L372)))</formula>
    </cfRule>
    <cfRule type="containsText" dxfId="252" priority="214" operator="containsText" text=" -----">
      <formula>NOT(ISERROR(SEARCH(" -----",L372)))</formula>
    </cfRule>
    <cfRule type="containsText" dxfId="250" priority="215" operator="containsText" text="P.">
      <formula>NOT(ISERROR(SEARCH("P.",L372)))</formula>
    </cfRule>
    <cfRule type="containsText" dxfId="253" priority="216" operator="containsText" text="?missend">
      <formula>NOT(ISERROR(SEARCH("?missend",L372)))</formula>
    </cfRule>
    <cfRule type="containsText" dxfId="246" priority="217" operator="containsText" text=" -----">
      <formula>NOT(ISERROR(SEARCH(" -----",L372)))</formula>
    </cfRule>
    <cfRule type="containsText" dxfId="247" priority="218" operator="containsText" text="◙">
      <formula>NOT(ISERROR(SEARCH("◙",L372)))</formula>
    </cfRule>
    <cfRule type="containsText" dxfId="248" priority="219" operator="containsText" text=" -----">
      <formula>NOT(ISERROR(SEARCH(" -----",L372)))</formula>
    </cfRule>
    <cfRule type="containsText" dxfId="249" priority="220" operator="containsText" text="P.">
      <formula>NOT(ISERROR(SEARCH("P.",L372)))</formula>
    </cfRule>
  </conditionalFormatting>
  <conditionalFormatting sqref="M263:M264">
    <cfRule type="containsText" dxfId="244" priority="297" operator="containsText" text="◙">
      <formula>NOT(ISERROR(SEARCH("◙",M263)))</formula>
    </cfRule>
    <cfRule type="containsText" dxfId="239" priority="298" operator="containsText" text=" -----">
      <formula>NOT(ISERROR(SEARCH(" -----",M263)))</formula>
    </cfRule>
    <cfRule type="containsText" dxfId="238" priority="299" operator="containsText" text="P.">
      <formula>NOT(ISERROR(SEARCH("P.",M263)))</formula>
    </cfRule>
    <cfRule type="containsText" dxfId="245" priority="300" operator="containsText" text="?missend">
      <formula>NOT(ISERROR(SEARCH("?missend",M263)))</formula>
    </cfRule>
    <cfRule type="containsText" dxfId="243" priority="301" operator="containsText" text=" -----">
      <formula>NOT(ISERROR(SEARCH(" -----",M263)))</formula>
    </cfRule>
    <cfRule type="containsText" dxfId="242" priority="302" operator="containsText" text="◙">
      <formula>NOT(ISERROR(SEARCH("◙",M263)))</formula>
    </cfRule>
    <cfRule type="containsText" dxfId="240" priority="303" operator="containsText" text=" -----">
      <formula>NOT(ISERROR(SEARCH(" -----",M263)))</formula>
    </cfRule>
    <cfRule type="containsText" dxfId="241" priority="304" operator="containsText" text="P.">
      <formula>NOT(ISERROR(SEARCH("P.",M263)))</formula>
    </cfRule>
  </conditionalFormatting>
  <conditionalFormatting sqref="M276">
    <cfRule type="containsText" dxfId="233" priority="279" operator="containsText" text="?missend">
      <formula>NOT(ISERROR(SEARCH("?missend",M276)))</formula>
    </cfRule>
    <cfRule type="containsText" dxfId="234" priority="280" operator="containsText" text=" -----">
      <formula>NOT(ISERROR(SEARCH(" -----",M276)))</formula>
    </cfRule>
    <cfRule type="containsText" dxfId="235" priority="281" operator="containsText" text="◙">
      <formula>NOT(ISERROR(SEARCH("◙",M276)))</formula>
    </cfRule>
    <cfRule type="containsText" dxfId="236" priority="282" operator="containsText" text=" -----">
      <formula>NOT(ISERROR(SEARCH(" -----",M276)))</formula>
    </cfRule>
    <cfRule type="containsText" dxfId="237" priority="283" operator="containsText" text="P.">
      <formula>NOT(ISERROR(SEARCH("P.",M276)))</formula>
    </cfRule>
  </conditionalFormatting>
  <conditionalFormatting sqref="M276:M277">
    <cfRule type="containsText" dxfId="230" priority="276" operator="containsText" text="◙">
      <formula>NOT(ISERROR(SEARCH("◙",M276)))</formula>
    </cfRule>
    <cfRule type="containsText" dxfId="231" priority="277" operator="containsText" text=" -----">
      <formula>NOT(ISERROR(SEARCH(" -----",M276)))</formula>
    </cfRule>
    <cfRule type="containsText" dxfId="232" priority="278" operator="containsText" text="P.">
      <formula>NOT(ISERROR(SEARCH("P.",M276)))</formula>
    </cfRule>
  </conditionalFormatting>
  <conditionalFormatting sqref="M277">
    <cfRule type="containsText" dxfId="227" priority="271" operator="containsText" text="◙">
      <formula>NOT(ISERROR(SEARCH("◙",M277)))</formula>
    </cfRule>
    <cfRule type="containsText" dxfId="226" priority="272" operator="containsText" text=" -----">
      <formula>NOT(ISERROR(SEARCH(" -----",M277)))</formula>
    </cfRule>
    <cfRule type="containsText" dxfId="225" priority="273" operator="containsText" text="P.">
      <formula>NOT(ISERROR(SEARCH("P.",M277)))</formula>
    </cfRule>
    <cfRule type="containsText" dxfId="229" priority="274" operator="containsText" text="?missend">
      <formula>NOT(ISERROR(SEARCH("?missend",M277)))</formula>
    </cfRule>
    <cfRule type="containsText" dxfId="228" priority="275" operator="containsText" text=" -----">
      <formula>NOT(ISERROR(SEARCH(" -----",M277)))</formula>
    </cfRule>
  </conditionalFormatting>
  <conditionalFormatting sqref="M287">
    <cfRule type="containsText" dxfId="224" priority="284" operator="containsText" text="◙">
      <formula>NOT(ISERROR(SEARCH("◙",M287)))</formula>
    </cfRule>
    <cfRule type="containsText" dxfId="220" priority="285" operator="containsText" text=" -----">
      <formula>NOT(ISERROR(SEARCH(" -----",M287)))</formula>
    </cfRule>
    <cfRule type="containsText" dxfId="221" priority="286" operator="containsText" text="P.">
      <formula>NOT(ISERROR(SEARCH("P.",M287)))</formula>
    </cfRule>
    <cfRule type="containsText" dxfId="222" priority="287" operator="containsText" text="?missend">
      <formula>NOT(ISERROR(SEARCH("?missend",M287)))</formula>
    </cfRule>
    <cfRule type="containsText" dxfId="223" priority="288" operator="containsText" text=" -----">
      <formula>NOT(ISERROR(SEARCH(" -----",M287)))</formula>
    </cfRule>
  </conditionalFormatting>
  <conditionalFormatting sqref="M287:M289">
    <cfRule type="containsText" dxfId="219" priority="289" operator="containsText" text="◙">
      <formula>NOT(ISERROR(SEARCH("◙",M287)))</formula>
    </cfRule>
    <cfRule type="containsText" dxfId="218" priority="290" operator="containsText" text=" -----">
      <formula>NOT(ISERROR(SEARCH(" -----",M287)))</formula>
    </cfRule>
    <cfRule type="containsText" dxfId="217" priority="291" operator="containsText" text="P.">
      <formula>NOT(ISERROR(SEARCH("P.",M287)))</formula>
    </cfRule>
  </conditionalFormatting>
  <conditionalFormatting sqref="M288:M289">
    <cfRule type="containsText" dxfId="214" priority="292" operator="containsText" text="?missend">
      <formula>NOT(ISERROR(SEARCH("?missend",M288)))</formula>
    </cfRule>
    <cfRule type="containsText" dxfId="213" priority="293" operator="containsText" text=" -----">
      <formula>NOT(ISERROR(SEARCH(" -----",M288)))</formula>
    </cfRule>
    <cfRule type="containsText" dxfId="212" priority="294" operator="containsText" text="◙">
      <formula>NOT(ISERROR(SEARCH("◙",M288)))</formula>
    </cfRule>
    <cfRule type="containsText" dxfId="216" priority="295" operator="containsText" text=" -----">
      <formula>NOT(ISERROR(SEARCH(" -----",M288)))</formula>
    </cfRule>
    <cfRule type="containsText" dxfId="215" priority="296" operator="containsText" text="P.">
      <formula>NOT(ISERROR(SEARCH("P.",M288)))</formula>
    </cfRule>
  </conditionalFormatting>
  <conditionalFormatting sqref="P6:Q30">
    <cfRule type="containsBlanks" dxfId="211" priority="580">
      <formula>LEN(TRIM(P6))=0</formula>
    </cfRule>
  </conditionalFormatting>
  <conditionalFormatting sqref="P34:Q58">
    <cfRule type="containsBlanks" dxfId="210" priority="562">
      <formula>LEN(TRIM(P34))=0</formula>
    </cfRule>
  </conditionalFormatting>
  <conditionalFormatting sqref="P62:Q93">
    <cfRule type="containsBlanks" dxfId="209" priority="526">
      <formula>LEN(TRIM(P62))=0</formula>
    </cfRule>
  </conditionalFormatting>
  <conditionalFormatting sqref="P97:Q125">
    <cfRule type="containsBlanks" dxfId="208" priority="516">
      <formula>LEN(TRIM(P97))=0</formula>
    </cfRule>
  </conditionalFormatting>
  <conditionalFormatting sqref="P129:Q161">
    <cfRule type="containsBlanks" dxfId="207" priority="504">
      <formula>LEN(TRIM(P129))=0</formula>
    </cfRule>
  </conditionalFormatting>
  <conditionalFormatting sqref="P165:Q200">
    <cfRule type="containsBlanks" dxfId="206" priority="466">
      <formula>LEN(TRIM(P165))=0</formula>
    </cfRule>
  </conditionalFormatting>
  <conditionalFormatting sqref="P204:Q249">
    <cfRule type="containsBlanks" dxfId="205" priority="409">
      <formula>LEN(TRIM(P204))=0</formula>
    </cfRule>
  </conditionalFormatting>
  <conditionalFormatting sqref="P253:Q296">
    <cfRule type="containsBlanks" dxfId="204" priority="311">
      <formula>LEN(TRIM(P253))=0</formula>
    </cfRule>
  </conditionalFormatting>
  <conditionalFormatting sqref="P300:Q328">
    <cfRule type="containsBlanks" dxfId="203" priority="262">
      <formula>LEN(TRIM(P300))=0</formula>
    </cfRule>
  </conditionalFormatting>
  <conditionalFormatting sqref="P332:Q366">
    <cfRule type="containsBlanks" dxfId="202" priority="239">
      <formula>LEN(TRIM(P332))=0</formula>
    </cfRule>
  </conditionalFormatting>
  <conditionalFormatting sqref="P370:Q402">
    <cfRule type="containsBlanks" dxfId="201" priority="212">
      <formula>LEN(TRIM(P370))=0</formula>
    </cfRule>
  </conditionalFormatting>
  <conditionalFormatting sqref="R6:R30">
    <cfRule type="cellIs" dxfId="198" priority="583" operator="equal">
      <formula>"◄"</formula>
    </cfRule>
    <cfRule type="cellIs" dxfId="199" priority="584" operator="equal">
      <formula>"•"</formula>
    </cfRule>
    <cfRule type="cellIs" priority="585" operator="equal">
      <formula>"◄"</formula>
    </cfRule>
    <cfRule type="cellIs" dxfId="200" priority="586" operator="equal">
      <formula>"►"</formula>
    </cfRule>
  </conditionalFormatting>
  <conditionalFormatting sqref="R34:R58">
    <cfRule type="cellIs" dxfId="197" priority="568" operator="equal">
      <formula>"◄"</formula>
    </cfRule>
    <cfRule type="cellIs" dxfId="196" priority="569" operator="equal">
      <formula>"•"</formula>
    </cfRule>
    <cfRule type="cellIs" priority="570" operator="equal">
      <formula>"◄"</formula>
    </cfRule>
    <cfRule type="cellIs" dxfId="195" priority="571" operator="equal">
      <formula>"►"</formula>
    </cfRule>
  </conditionalFormatting>
  <conditionalFormatting sqref="R62:R93">
    <cfRule type="cellIs" dxfId="192" priority="136" operator="equal">
      <formula>"◄"</formula>
    </cfRule>
    <cfRule type="cellIs" dxfId="193" priority="137" operator="equal">
      <formula>"•"</formula>
    </cfRule>
    <cfRule type="cellIs" priority="138" operator="equal">
      <formula>"◄"</formula>
    </cfRule>
    <cfRule type="cellIs" dxfId="194" priority="139" operator="equal">
      <formula>"►"</formula>
    </cfRule>
  </conditionalFormatting>
  <conditionalFormatting sqref="R108">
    <cfRule type="cellIs" dxfId="189" priority="140" operator="equal">
      <formula>"◄"</formula>
    </cfRule>
    <cfRule type="cellIs" dxfId="190" priority="141" operator="equal">
      <formula>"•"</formula>
    </cfRule>
    <cfRule type="cellIs" priority="142" operator="equal">
      <formula>"◄"</formula>
    </cfRule>
    <cfRule type="cellIs" dxfId="191" priority="143" operator="equal">
      <formula>"►"</formula>
    </cfRule>
  </conditionalFormatting>
  <conditionalFormatting sqref="R119">
    <cfRule type="cellIs" dxfId="187" priority="144" operator="equal">
      <formula>"◄"</formula>
    </cfRule>
    <cfRule type="cellIs" dxfId="188" priority="145" operator="equal">
      <formula>"•"</formula>
    </cfRule>
    <cfRule type="cellIs" priority="146" operator="equal">
      <formula>"◄"</formula>
    </cfRule>
    <cfRule type="cellIs" dxfId="186" priority="147" operator="equal">
      <formula>"►"</formula>
    </cfRule>
  </conditionalFormatting>
  <conditionalFormatting sqref="R123">
    <cfRule type="cellIs" dxfId="185" priority="148" operator="equal">
      <formula>"◄"</formula>
    </cfRule>
    <cfRule type="cellIs" dxfId="184" priority="149" operator="equal">
      <formula>"•"</formula>
    </cfRule>
    <cfRule type="cellIs" priority="150" operator="equal">
      <formula>"◄"</formula>
    </cfRule>
    <cfRule type="cellIs" dxfId="183" priority="151" operator="equal">
      <formula>"►"</formula>
    </cfRule>
  </conditionalFormatting>
  <conditionalFormatting sqref="R129:R161">
    <cfRule type="cellIs" dxfId="182" priority="152" operator="equal">
      <formula>"◄"</formula>
    </cfRule>
    <cfRule type="cellIs" dxfId="181" priority="153" operator="equal">
      <formula>"•"</formula>
    </cfRule>
    <cfRule type="cellIs" priority="154" operator="equal">
      <formula>"◄"</formula>
    </cfRule>
    <cfRule type="cellIs" dxfId="180" priority="155" operator="equal">
      <formula>"►"</formula>
    </cfRule>
  </conditionalFormatting>
  <conditionalFormatting sqref="R165:R200">
    <cfRule type="cellIs" dxfId="177" priority="116" operator="equal">
      <formula>"◄"</formula>
    </cfRule>
    <cfRule type="cellIs" dxfId="178" priority="117" operator="equal">
      <formula>"•"</formula>
    </cfRule>
    <cfRule type="cellIs" priority="118" operator="equal">
      <formula>"◄"</formula>
    </cfRule>
    <cfRule type="cellIs" dxfId="179" priority="119" operator="equal">
      <formula>"►"</formula>
    </cfRule>
  </conditionalFormatting>
  <conditionalFormatting sqref="R204:R249">
    <cfRule type="cellIs" dxfId="174" priority="112" operator="equal">
      <formula>"◄"</formula>
    </cfRule>
    <cfRule type="cellIs" dxfId="176" priority="113" operator="equal">
      <formula>"•"</formula>
    </cfRule>
    <cfRule type="cellIs" priority="114" operator="equal">
      <formula>"◄"</formula>
    </cfRule>
    <cfRule type="cellIs" dxfId="175" priority="115" operator="equal">
      <formula>"►"</formula>
    </cfRule>
  </conditionalFormatting>
  <conditionalFormatting sqref="R253:R296">
    <cfRule type="cellIs" dxfId="171" priority="100" operator="equal">
      <formula>"◄"</formula>
    </cfRule>
    <cfRule type="cellIs" dxfId="172" priority="101" operator="equal">
      <formula>"•"</formula>
    </cfRule>
    <cfRule type="cellIs" priority="102" operator="equal">
      <formula>"◄"</formula>
    </cfRule>
    <cfRule type="cellIs" dxfId="173" priority="103" operator="equal">
      <formula>"►"</formula>
    </cfRule>
  </conditionalFormatting>
  <conditionalFormatting sqref="R300:R328">
    <cfRule type="cellIs" dxfId="168" priority="108" operator="equal">
      <formula>"◄"</formula>
    </cfRule>
    <cfRule type="cellIs" dxfId="169" priority="109" operator="equal">
      <formula>"•"</formula>
    </cfRule>
    <cfRule type="cellIs" priority="110" operator="equal">
      <formula>"◄"</formula>
    </cfRule>
    <cfRule type="cellIs" dxfId="170" priority="111" operator="equal">
      <formula>"►"</formula>
    </cfRule>
  </conditionalFormatting>
  <conditionalFormatting sqref="R332:R366">
    <cfRule type="cellIs" dxfId="167" priority="104" operator="equal">
      <formula>"◄"</formula>
    </cfRule>
    <cfRule type="cellIs" dxfId="165" priority="105" operator="equal">
      <formula>"•"</formula>
    </cfRule>
    <cfRule type="cellIs" priority="106" operator="equal">
      <formula>"◄"</formula>
    </cfRule>
    <cfRule type="cellIs" dxfId="166" priority="107" operator="equal">
      <formula>"►"</formula>
    </cfRule>
  </conditionalFormatting>
  <conditionalFormatting sqref="R370:R402">
    <cfRule type="cellIs" dxfId="164" priority="224" operator="equal">
      <formula>"◄"</formula>
    </cfRule>
    <cfRule type="cellIs" dxfId="163" priority="225" operator="equal">
      <formula>"•"</formula>
    </cfRule>
    <cfRule type="cellIs" priority="226" operator="equal">
      <formula>"◄"</formula>
    </cfRule>
    <cfRule type="cellIs" dxfId="162" priority="227" operator="equal">
      <formula>"►"</formula>
    </cfRule>
  </conditionalFormatting>
  <conditionalFormatting sqref="T5:U30">
    <cfRule type="containsText" dxfId="161" priority="11" operator="containsText" text="Ø">
      <formula>NOT(ISERROR(SEARCH("Ø",T5)))</formula>
    </cfRule>
  </conditionalFormatting>
  <conditionalFormatting sqref="T33:U58">
    <cfRule type="containsText" dxfId="160" priority="10" operator="containsText" text="Ø">
      <formula>NOT(ISERROR(SEARCH("Ø",T33)))</formula>
    </cfRule>
  </conditionalFormatting>
  <conditionalFormatting sqref="T61:U82">
    <cfRule type="containsText" dxfId="159" priority="9" operator="containsText" text="Ø">
      <formula>NOT(ISERROR(SEARCH("Ø",T61)))</formula>
    </cfRule>
  </conditionalFormatting>
  <conditionalFormatting sqref="T84:U93">
    <cfRule type="containsText" dxfId="158" priority="525" operator="containsText" text="Ø">
      <formula>NOT(ISERROR(SEARCH("Ø",T84)))</formula>
    </cfRule>
  </conditionalFormatting>
  <conditionalFormatting sqref="T96:U96">
    <cfRule type="containsText" dxfId="157" priority="8" operator="containsText" text="Ø">
      <formula>NOT(ISERROR(SEARCH("Ø",T96)))</formula>
    </cfRule>
  </conditionalFormatting>
  <conditionalFormatting sqref="T128:U141">
    <cfRule type="containsText" dxfId="156" priority="7" operator="containsText" text="Ø">
      <formula>NOT(ISERROR(SEARCH("Ø",T128)))</formula>
    </cfRule>
  </conditionalFormatting>
  <conditionalFormatting sqref="T143:U152 T154:U161">
    <cfRule type="containsText" dxfId="155" priority="470" operator="containsText" text="Ø">
      <formula>NOT(ISERROR(SEARCH("Ø",T143)))</formula>
    </cfRule>
  </conditionalFormatting>
  <conditionalFormatting sqref="T164:U164">
    <cfRule type="containsText" dxfId="154" priority="6" operator="containsText" text="Ø">
      <formula>NOT(ISERROR(SEARCH("Ø",T164)))</formula>
    </cfRule>
  </conditionalFormatting>
  <conditionalFormatting sqref="T166:U168 T170:U175 T177:U192 T194:U198 T200:U200">
    <cfRule type="containsText" dxfId="153" priority="416" operator="containsText" text="Ø">
      <formula>NOT(ISERROR(SEARCH("Ø",T166)))</formula>
    </cfRule>
  </conditionalFormatting>
  <conditionalFormatting sqref="T203:U209">
    <cfRule type="containsText" dxfId="152" priority="5" operator="containsText" text="Ø">
      <formula>NOT(ISERROR(SEARCH("Ø",T203)))</formula>
    </cfRule>
  </conditionalFormatting>
  <conditionalFormatting sqref="T211:U213 T215:U225 T227:U240 T242:U249">
    <cfRule type="containsText" dxfId="151" priority="408" operator="containsText" text="Ø">
      <formula>NOT(ISERROR(SEARCH("Ø",T211)))</formula>
    </cfRule>
  </conditionalFormatting>
  <conditionalFormatting sqref="T252:U262">
    <cfRule type="containsText" dxfId="150" priority="4" operator="containsText" text="Ø">
      <formula>NOT(ISERROR(SEARCH("Ø",T252)))</formula>
    </cfRule>
  </conditionalFormatting>
  <conditionalFormatting sqref="T265:U275 T278:U286 T288:U296">
    <cfRule type="containsText" dxfId="149" priority="310" operator="containsText" text="Ø">
      <formula>NOT(ISERROR(SEARCH("Ø",T265)))</formula>
    </cfRule>
  </conditionalFormatting>
  <conditionalFormatting sqref="T299:U317">
    <cfRule type="containsText" dxfId="148" priority="3" operator="containsText" text="Ø">
      <formula>NOT(ISERROR(SEARCH("Ø",T299)))</formula>
    </cfRule>
  </conditionalFormatting>
  <conditionalFormatting sqref="T319:U322 T324:U328">
    <cfRule type="containsText" dxfId="147" priority="243" operator="containsText" text="Ø">
      <formula>NOT(ISERROR(SEARCH("Ø",T319)))</formula>
    </cfRule>
  </conditionalFormatting>
  <conditionalFormatting sqref="T331:U340">
    <cfRule type="containsText" dxfId="146" priority="2" operator="containsText" text="Ø">
      <formula>NOT(ISERROR(SEARCH("Ø",T331)))</formula>
    </cfRule>
  </conditionalFormatting>
  <conditionalFormatting sqref="T343:U366">
    <cfRule type="containsText" dxfId="145" priority="228" operator="containsText" text="Ø">
      <formula>NOT(ISERROR(SEARCH("Ø",T343)))</formula>
    </cfRule>
  </conditionalFormatting>
  <conditionalFormatting sqref="T369:U402">
    <cfRule type="containsText" dxfId="144" priority="1" operator="containsText" text="Ø">
      <formula>NOT(ISERROR(SEARCH("Ø",T369)))</formula>
    </cfRule>
  </conditionalFormatting>
  <conditionalFormatting sqref="X5">
    <cfRule type="containsText" dxfId="141" priority="92" operator="containsText" text="?FDS-">
      <formula>NOT(ISERROR(SEARCH("?FDS-",X5)))</formula>
    </cfRule>
    <cfRule type="containsText" dxfId="142" priority="93" operator="containsText" text=" -----">
      <formula>NOT(ISERROR(SEARCH(" -----",X5)))</formula>
    </cfRule>
    <cfRule type="containsText" dxfId="143" priority="94" operator="containsText" text="◙">
      <formula>NOT(ISERROR(SEARCH("◙",X5)))</formula>
    </cfRule>
    <cfRule type="containsText" dxfId="136" priority="95" operator="containsText" text="P.">
      <formula>NOT(ISERROR(SEARCH("P.",X5)))</formula>
    </cfRule>
    <cfRule type="containsText" dxfId="137" priority="96" operator="containsText" text=" -----">
      <formula>NOT(ISERROR(SEARCH(" -----",X5)))</formula>
    </cfRule>
    <cfRule type="containsText" dxfId="138" priority="97" operator="containsText" text="◙">
      <formula>NOT(ISERROR(SEARCH("◙",X5)))</formula>
    </cfRule>
    <cfRule type="containsText" dxfId="139" priority="98" operator="containsText" text=" -----">
      <formula>NOT(ISERROR(SEARCH(" -----",X5)))</formula>
    </cfRule>
    <cfRule type="containsText" dxfId="140" priority="99" operator="containsText" text="P.">
      <formula>NOT(ISERROR(SEARCH("P.",X5)))</formula>
    </cfRule>
  </conditionalFormatting>
  <conditionalFormatting sqref="X33">
    <cfRule type="containsText" dxfId="135" priority="84" operator="containsText" text="?FDS-">
      <formula>NOT(ISERROR(SEARCH("?FDS-",X33)))</formula>
    </cfRule>
    <cfRule type="containsText" dxfId="129" priority="85" operator="containsText" text=" -----">
      <formula>NOT(ISERROR(SEARCH(" -----",X33)))</formula>
    </cfRule>
    <cfRule type="containsText" dxfId="130" priority="86" operator="containsText" text="◙">
      <formula>NOT(ISERROR(SEARCH("◙",X33)))</formula>
    </cfRule>
    <cfRule type="containsText" dxfId="131" priority="87" operator="containsText" text="P.">
      <formula>NOT(ISERROR(SEARCH("P.",X33)))</formula>
    </cfRule>
    <cfRule type="containsText" dxfId="132" priority="88" operator="containsText" text=" -----">
      <formula>NOT(ISERROR(SEARCH(" -----",X33)))</formula>
    </cfRule>
    <cfRule type="containsText" dxfId="133" priority="89" operator="containsText" text="◙">
      <formula>NOT(ISERROR(SEARCH("◙",X33)))</formula>
    </cfRule>
    <cfRule type="containsText" dxfId="134" priority="90" operator="containsText" text=" -----">
      <formula>NOT(ISERROR(SEARCH(" -----",X33)))</formula>
    </cfRule>
    <cfRule type="containsText" dxfId="128" priority="91" operator="containsText" text="P.">
      <formula>NOT(ISERROR(SEARCH("P.",X33)))</formula>
    </cfRule>
  </conditionalFormatting>
  <conditionalFormatting sqref="X61">
    <cfRule type="containsText" dxfId="127" priority="76" operator="containsText" text="?FDS-">
      <formula>NOT(ISERROR(SEARCH("?FDS-",X61)))</formula>
    </cfRule>
    <cfRule type="containsText" dxfId="126" priority="77" operator="containsText" text=" -----">
      <formula>NOT(ISERROR(SEARCH(" -----",X61)))</formula>
    </cfRule>
    <cfRule type="containsText" dxfId="125" priority="78" operator="containsText" text="◙">
      <formula>NOT(ISERROR(SEARCH("◙",X61)))</formula>
    </cfRule>
    <cfRule type="containsText" dxfId="124" priority="79" operator="containsText" text="P.">
      <formula>NOT(ISERROR(SEARCH("P.",X61)))</formula>
    </cfRule>
    <cfRule type="containsText" dxfId="123" priority="80" operator="containsText" text=" -----">
      <formula>NOT(ISERROR(SEARCH(" -----",X61)))</formula>
    </cfRule>
    <cfRule type="containsText" dxfId="122" priority="81" operator="containsText" text="◙">
      <formula>NOT(ISERROR(SEARCH("◙",X61)))</formula>
    </cfRule>
    <cfRule type="containsText" dxfId="121" priority="82" operator="containsText" text=" -----">
      <formula>NOT(ISERROR(SEARCH(" -----",X61)))</formula>
    </cfRule>
    <cfRule type="containsText" dxfId="120" priority="83" operator="containsText" text="P.">
      <formula>NOT(ISERROR(SEARCH("P.",X61)))</formula>
    </cfRule>
  </conditionalFormatting>
  <conditionalFormatting sqref="X96">
    <cfRule type="containsText" dxfId="118" priority="68" operator="containsText" text="?FDS-">
      <formula>NOT(ISERROR(SEARCH("?FDS-",X96)))</formula>
    </cfRule>
    <cfRule type="containsText" dxfId="116" priority="69" operator="containsText" text=" -----">
      <formula>NOT(ISERROR(SEARCH(" -----",X96)))</formula>
    </cfRule>
    <cfRule type="containsText" dxfId="117" priority="70" operator="containsText" text="◙">
      <formula>NOT(ISERROR(SEARCH("◙",X96)))</formula>
    </cfRule>
    <cfRule type="containsText" dxfId="115" priority="71" operator="containsText" text="P.">
      <formula>NOT(ISERROR(SEARCH("P.",X96)))</formula>
    </cfRule>
    <cfRule type="containsText" dxfId="114" priority="72" operator="containsText" text=" -----">
      <formula>NOT(ISERROR(SEARCH(" -----",X96)))</formula>
    </cfRule>
    <cfRule type="containsText" dxfId="113" priority="73" operator="containsText" text="◙">
      <formula>NOT(ISERROR(SEARCH("◙",X96)))</formula>
    </cfRule>
    <cfRule type="containsText" dxfId="119" priority="74" operator="containsText" text=" -----">
      <formula>NOT(ISERROR(SEARCH(" -----",X96)))</formula>
    </cfRule>
    <cfRule type="containsText" dxfId="112" priority="75" operator="containsText" text="P.">
      <formula>NOT(ISERROR(SEARCH("P.",X96)))</formula>
    </cfRule>
  </conditionalFormatting>
  <conditionalFormatting sqref="X128">
    <cfRule type="containsText" dxfId="111" priority="60" operator="containsText" text="?FDS-">
      <formula>NOT(ISERROR(SEARCH("?FDS-",X128)))</formula>
    </cfRule>
    <cfRule type="containsText" dxfId="110" priority="61" operator="containsText" text=" -----">
      <formula>NOT(ISERROR(SEARCH(" -----",X128)))</formula>
    </cfRule>
    <cfRule type="containsText" dxfId="109" priority="62" operator="containsText" text="◙">
      <formula>NOT(ISERROR(SEARCH("◙",X128)))</formula>
    </cfRule>
    <cfRule type="containsText" dxfId="108" priority="63" operator="containsText" text="P.">
      <formula>NOT(ISERROR(SEARCH("P.",X128)))</formula>
    </cfRule>
    <cfRule type="containsText" dxfId="107" priority="64" operator="containsText" text=" -----">
      <formula>NOT(ISERROR(SEARCH(" -----",X128)))</formula>
    </cfRule>
    <cfRule type="containsText" dxfId="106" priority="65" operator="containsText" text="◙">
      <formula>NOT(ISERROR(SEARCH("◙",X128)))</formula>
    </cfRule>
    <cfRule type="containsText" dxfId="105" priority="66" operator="containsText" text=" -----">
      <formula>NOT(ISERROR(SEARCH(" -----",X128)))</formula>
    </cfRule>
    <cfRule type="containsText" dxfId="104" priority="67" operator="containsText" text="P.">
      <formula>NOT(ISERROR(SEARCH("P.",X128)))</formula>
    </cfRule>
  </conditionalFormatting>
  <conditionalFormatting sqref="X164">
    <cfRule type="containsText" dxfId="100" priority="52" operator="containsText" text="?FDS-">
      <formula>NOT(ISERROR(SEARCH("?FDS-",X164)))</formula>
    </cfRule>
    <cfRule type="containsText" dxfId="101" priority="53" operator="containsText" text=" -----">
      <formula>NOT(ISERROR(SEARCH(" -----",X164)))</formula>
    </cfRule>
    <cfRule type="containsText" dxfId="102" priority="54" operator="containsText" text="◙">
      <formula>NOT(ISERROR(SEARCH("◙",X164)))</formula>
    </cfRule>
    <cfRule type="containsText" dxfId="103" priority="55" operator="containsText" text="P.">
      <formula>NOT(ISERROR(SEARCH("P.",X164)))</formula>
    </cfRule>
    <cfRule type="containsText" dxfId="96" priority="56" operator="containsText" text=" -----">
      <formula>NOT(ISERROR(SEARCH(" -----",X164)))</formula>
    </cfRule>
    <cfRule type="containsText" dxfId="97" priority="57" operator="containsText" text="◙">
      <formula>NOT(ISERROR(SEARCH("◙",X164)))</formula>
    </cfRule>
    <cfRule type="containsText" dxfId="99" priority="58" operator="containsText" text=" -----">
      <formula>NOT(ISERROR(SEARCH(" -----",X164)))</formula>
    </cfRule>
    <cfRule type="containsText" dxfId="98" priority="59" operator="containsText" text="P.">
      <formula>NOT(ISERROR(SEARCH("P.",X164)))</formula>
    </cfRule>
  </conditionalFormatting>
  <conditionalFormatting sqref="X203">
    <cfRule type="containsText" dxfId="90" priority="44" operator="containsText" text="?FDS-">
      <formula>NOT(ISERROR(SEARCH("?FDS-",X203)))</formula>
    </cfRule>
    <cfRule type="containsText" dxfId="95" priority="45" operator="containsText" text=" -----">
      <formula>NOT(ISERROR(SEARCH(" -----",X203)))</formula>
    </cfRule>
    <cfRule type="containsText" dxfId="91" priority="46" operator="containsText" text="◙">
      <formula>NOT(ISERROR(SEARCH("◙",X203)))</formula>
    </cfRule>
    <cfRule type="containsText" dxfId="92" priority="47" operator="containsText" text="P.">
      <formula>NOT(ISERROR(SEARCH("P.",X203)))</formula>
    </cfRule>
    <cfRule type="containsText" dxfId="93" priority="48" operator="containsText" text=" -----">
      <formula>NOT(ISERROR(SEARCH(" -----",X203)))</formula>
    </cfRule>
    <cfRule type="containsText" dxfId="94" priority="49" operator="containsText" text="◙">
      <formula>NOT(ISERROR(SEARCH("◙",X203)))</formula>
    </cfRule>
    <cfRule type="containsText" dxfId="89" priority="50" operator="containsText" text=" -----">
      <formula>NOT(ISERROR(SEARCH(" -----",X203)))</formula>
    </cfRule>
    <cfRule type="containsText" dxfId="88" priority="51" operator="containsText" text="P.">
      <formula>NOT(ISERROR(SEARCH("P.",X203)))</formula>
    </cfRule>
  </conditionalFormatting>
  <conditionalFormatting sqref="X252">
    <cfRule type="containsText" dxfId="81" priority="36" operator="containsText" text="?FDS-">
      <formula>NOT(ISERROR(SEARCH("?FDS-",X252)))</formula>
    </cfRule>
    <cfRule type="containsText" dxfId="80" priority="37" operator="containsText" text=" -----">
      <formula>NOT(ISERROR(SEARCH(" -----",X252)))</formula>
    </cfRule>
    <cfRule type="containsText" dxfId="86" priority="38" operator="containsText" text="◙">
      <formula>NOT(ISERROR(SEARCH("◙",X252)))</formula>
    </cfRule>
    <cfRule type="containsText" dxfId="85" priority="39" operator="containsText" text="P.">
      <formula>NOT(ISERROR(SEARCH("P.",X252)))</formula>
    </cfRule>
    <cfRule type="containsText" dxfId="84" priority="40" operator="containsText" text=" -----">
      <formula>NOT(ISERROR(SEARCH(" -----",X252)))</formula>
    </cfRule>
    <cfRule type="containsText" dxfId="87" priority="41" operator="containsText" text="◙">
      <formula>NOT(ISERROR(SEARCH("◙",X252)))</formula>
    </cfRule>
    <cfRule type="containsText" dxfId="83" priority="42" operator="containsText" text=" -----">
      <formula>NOT(ISERROR(SEARCH(" -----",X252)))</formula>
    </cfRule>
    <cfRule type="containsText" dxfId="82" priority="43" operator="containsText" text="P.">
      <formula>NOT(ISERROR(SEARCH("P.",X252)))</formula>
    </cfRule>
  </conditionalFormatting>
  <conditionalFormatting sqref="X299">
    <cfRule type="containsText" dxfId="75" priority="28" operator="containsText" text="?FDS-">
      <formula>NOT(ISERROR(SEARCH("?FDS-",X299)))</formula>
    </cfRule>
    <cfRule type="containsText" dxfId="72" priority="29" operator="containsText" text=" -----">
      <formula>NOT(ISERROR(SEARCH(" -----",X299)))</formula>
    </cfRule>
    <cfRule type="containsText" dxfId="74" priority="30" operator="containsText" text="◙">
      <formula>NOT(ISERROR(SEARCH("◙",X299)))</formula>
    </cfRule>
    <cfRule type="containsText" dxfId="73" priority="31" operator="containsText" text="P.">
      <formula>NOT(ISERROR(SEARCH("P.",X299)))</formula>
    </cfRule>
    <cfRule type="containsText" dxfId="79" priority="32" operator="containsText" text=" -----">
      <formula>NOT(ISERROR(SEARCH(" -----",X299)))</formula>
    </cfRule>
    <cfRule type="containsText" dxfId="78" priority="33" operator="containsText" text="◙">
      <formula>NOT(ISERROR(SEARCH("◙",X299)))</formula>
    </cfRule>
    <cfRule type="containsText" dxfId="77" priority="34" operator="containsText" text=" -----">
      <formula>NOT(ISERROR(SEARCH(" -----",X299)))</formula>
    </cfRule>
    <cfRule type="containsText" dxfId="76" priority="35" operator="containsText" text="P.">
      <formula>NOT(ISERROR(SEARCH("P.",X299)))</formula>
    </cfRule>
  </conditionalFormatting>
  <conditionalFormatting sqref="X331">
    <cfRule type="containsText" dxfId="67" priority="20" operator="containsText" text="?FDS-">
      <formula>NOT(ISERROR(SEARCH("?FDS-",X331)))</formula>
    </cfRule>
    <cfRule type="containsText" dxfId="68" priority="21" operator="containsText" text=" -----">
      <formula>NOT(ISERROR(SEARCH(" -----",X331)))</formula>
    </cfRule>
    <cfRule type="containsText" dxfId="69" priority="22" operator="containsText" text="◙">
      <formula>NOT(ISERROR(SEARCH("◙",X331)))</formula>
    </cfRule>
    <cfRule type="containsText" dxfId="70" priority="23" operator="containsText" text="P.">
      <formula>NOT(ISERROR(SEARCH("P.",X331)))</formula>
    </cfRule>
    <cfRule type="containsText" dxfId="71" priority="24" operator="containsText" text=" -----">
      <formula>NOT(ISERROR(SEARCH(" -----",X331)))</formula>
    </cfRule>
    <cfRule type="containsText" dxfId="64" priority="25" operator="containsText" text="◙">
      <formula>NOT(ISERROR(SEARCH("◙",X331)))</formula>
    </cfRule>
    <cfRule type="containsText" dxfId="65" priority="26" operator="containsText" text=" -----">
      <formula>NOT(ISERROR(SEARCH(" -----",X331)))</formula>
    </cfRule>
    <cfRule type="containsText" dxfId="66" priority="27" operator="containsText" text="P.">
      <formula>NOT(ISERROR(SEARCH("P.",X331)))</formula>
    </cfRule>
  </conditionalFormatting>
  <conditionalFormatting sqref="X369">
    <cfRule type="containsText" dxfId="60" priority="12" operator="containsText" text="?FDS-">
      <formula>NOT(ISERROR(SEARCH("?FDS-",X369)))</formula>
    </cfRule>
    <cfRule type="containsText" dxfId="61" priority="13" operator="containsText" text=" -----">
      <formula>NOT(ISERROR(SEARCH(" -----",X369)))</formula>
    </cfRule>
    <cfRule type="containsText" dxfId="62" priority="14" operator="containsText" text="◙">
      <formula>NOT(ISERROR(SEARCH("◙",X369)))</formula>
    </cfRule>
    <cfRule type="containsText" dxfId="58" priority="15" operator="containsText" text="P.">
      <formula>NOT(ISERROR(SEARCH("P.",X369)))</formula>
    </cfRule>
    <cfRule type="containsText" dxfId="56" priority="16" operator="containsText" text=" -----">
      <formula>NOT(ISERROR(SEARCH(" -----",X369)))</formula>
    </cfRule>
    <cfRule type="containsText" dxfId="63" priority="17" operator="containsText" text="◙">
      <formula>NOT(ISERROR(SEARCH("◙",X369)))</formula>
    </cfRule>
    <cfRule type="containsText" dxfId="59" priority="18" operator="containsText" text=" -----">
      <formula>NOT(ISERROR(SEARCH(" -----",X369)))</formula>
    </cfRule>
    <cfRule type="containsText" dxfId="57" priority="19" operator="containsText" text="P.">
      <formula>NOT(ISERROR(SEARCH("P.",X369)))</formula>
    </cfRule>
  </conditionalFormatting>
  <conditionalFormatting sqref="Y86">
    <cfRule type="containsText" dxfId="54" priority="164" operator="containsText" text="?FDS-">
      <formula>NOT(ISERROR(SEARCH("?FDS-",Y86)))</formula>
    </cfRule>
    <cfRule type="containsText" dxfId="53" priority="165" operator="containsText" text=" -----">
      <formula>NOT(ISERROR(SEARCH(" -----",Y86)))</formula>
    </cfRule>
    <cfRule type="containsText" dxfId="52" priority="166" operator="containsText" text="◙">
      <formula>NOT(ISERROR(SEARCH("◙",Y86)))</formula>
    </cfRule>
    <cfRule type="containsText" dxfId="55" priority="167" operator="containsText" text="P.">
      <formula>NOT(ISERROR(SEARCH("P.",Y86)))</formula>
    </cfRule>
    <cfRule type="containsText" dxfId="51" priority="168" operator="containsText" text=" -----">
      <formula>NOT(ISERROR(SEARCH(" -----",Y86)))</formula>
    </cfRule>
    <cfRule type="containsText" dxfId="50" priority="169" operator="containsText" text="◙">
      <formula>NOT(ISERROR(SEARCH("◙",Y86)))</formula>
    </cfRule>
    <cfRule type="containsText" dxfId="49" priority="170" operator="containsText" text=" -----">
      <formula>NOT(ISERROR(SEARCH(" -----",Y86)))</formula>
    </cfRule>
    <cfRule type="containsText" dxfId="48" priority="171" operator="containsText" text="P.">
      <formula>NOT(ISERROR(SEARCH("P.",Y86)))</formula>
    </cfRule>
  </conditionalFormatting>
  <conditionalFormatting sqref="Y88">
    <cfRule type="containsText" dxfId="42" priority="180" operator="containsText" text="?FDS-">
      <formula>NOT(ISERROR(SEARCH("?FDS-",Y88)))</formula>
    </cfRule>
    <cfRule type="containsText" dxfId="47" priority="181" operator="containsText" text=" -----">
      <formula>NOT(ISERROR(SEARCH(" -----",Y88)))</formula>
    </cfRule>
    <cfRule type="containsText" dxfId="46" priority="182" operator="containsText" text="◙">
      <formula>NOT(ISERROR(SEARCH("◙",Y88)))</formula>
    </cfRule>
    <cfRule type="containsText" dxfId="45" priority="183" operator="containsText" text="P.">
      <formula>NOT(ISERROR(SEARCH("P.",Y88)))</formula>
    </cfRule>
    <cfRule type="containsText" dxfId="44" priority="184" operator="containsText" text=" -----">
      <formula>NOT(ISERROR(SEARCH(" -----",Y88)))</formula>
    </cfRule>
    <cfRule type="containsText" dxfId="43" priority="185" operator="containsText" text="◙">
      <formula>NOT(ISERROR(SEARCH("◙",Y88)))</formula>
    </cfRule>
    <cfRule type="containsText" dxfId="41" priority="186" operator="containsText" text=" -----">
      <formula>NOT(ISERROR(SEARCH(" -----",Y88)))</formula>
    </cfRule>
    <cfRule type="containsText" dxfId="40" priority="187" operator="containsText" text="P.">
      <formula>NOT(ISERROR(SEARCH("P.",Y88)))</formula>
    </cfRule>
  </conditionalFormatting>
  <conditionalFormatting sqref="Y156">
    <cfRule type="containsText" dxfId="32" priority="156" operator="containsText" text="?FDS-">
      <formula>NOT(ISERROR(SEARCH("?FDS-",Y156)))</formula>
    </cfRule>
    <cfRule type="containsText" dxfId="39" priority="157" operator="containsText" text=" -----">
      <formula>NOT(ISERROR(SEARCH(" -----",Y156)))</formula>
    </cfRule>
    <cfRule type="containsText" dxfId="37" priority="158" operator="containsText" text="◙">
      <formula>NOT(ISERROR(SEARCH("◙",Y156)))</formula>
    </cfRule>
    <cfRule type="containsText" dxfId="33" priority="159" operator="containsText" text="P.">
      <formula>NOT(ISERROR(SEARCH("P.",Y156)))</formula>
    </cfRule>
    <cfRule type="containsText" dxfId="34" priority="160" operator="containsText" text=" -----">
      <formula>NOT(ISERROR(SEARCH(" -----",Y156)))</formula>
    </cfRule>
    <cfRule type="containsText" dxfId="35" priority="161" operator="containsText" text="◙">
      <formula>NOT(ISERROR(SEARCH("◙",Y156)))</formula>
    </cfRule>
    <cfRule type="containsText" dxfId="38" priority="162" operator="containsText" text=" -----">
      <formula>NOT(ISERROR(SEARCH(" -----",Y156)))</formula>
    </cfRule>
    <cfRule type="containsText" dxfId="36" priority="163" operator="containsText" text="P.">
      <formula>NOT(ISERROR(SEARCH("P.",Y156)))</formula>
    </cfRule>
  </conditionalFormatting>
  <conditionalFormatting sqref="Y325">
    <cfRule type="containsText" dxfId="31" priority="120" operator="containsText" text="?FDS-">
      <formula>NOT(ISERROR(SEARCH("?FDS-",Y325)))</formula>
    </cfRule>
    <cfRule type="containsText" dxfId="30" priority="121" operator="containsText" text=" -----">
      <formula>NOT(ISERROR(SEARCH(" -----",Y325)))</formula>
    </cfRule>
    <cfRule type="containsText" dxfId="29" priority="122" operator="containsText" text="◙">
      <formula>NOT(ISERROR(SEARCH("◙",Y325)))</formula>
    </cfRule>
    <cfRule type="containsText" dxfId="26" priority="123" operator="containsText" text="P.">
      <formula>NOT(ISERROR(SEARCH("P.",Y325)))</formula>
    </cfRule>
    <cfRule type="containsText" dxfId="25" priority="124" operator="containsText" text=" -----">
      <formula>NOT(ISERROR(SEARCH(" -----",Y325)))</formula>
    </cfRule>
    <cfRule type="containsText" dxfId="27" priority="125" operator="containsText" text="◙">
      <formula>NOT(ISERROR(SEARCH("◙",Y325)))</formula>
    </cfRule>
    <cfRule type="containsText" dxfId="28" priority="126" operator="containsText" text=" -----">
      <formula>NOT(ISERROR(SEARCH(" -----",Y325)))</formula>
    </cfRule>
    <cfRule type="containsText" dxfId="24" priority="127" operator="containsText" text="P.">
      <formula>NOT(ISERROR(SEARCH("P.",Y325)))</formula>
    </cfRule>
  </conditionalFormatting>
  <conditionalFormatting sqref="AA91">
    <cfRule type="containsText" dxfId="17" priority="188" operator="containsText" text="?FDS-">
      <formula>NOT(ISERROR(SEARCH("?FDS-",AA91)))</formula>
    </cfRule>
    <cfRule type="containsText" dxfId="18" priority="189" operator="containsText" text=" -----">
      <formula>NOT(ISERROR(SEARCH(" -----",AA91)))</formula>
    </cfRule>
    <cfRule type="containsText" dxfId="19" priority="190" operator="containsText" text="◙">
      <formula>NOT(ISERROR(SEARCH("◙",AA91)))</formula>
    </cfRule>
    <cfRule type="containsText" dxfId="20" priority="191" operator="containsText" text="P.">
      <formula>NOT(ISERROR(SEARCH("P.",AA91)))</formula>
    </cfRule>
    <cfRule type="containsText" dxfId="21" priority="192" operator="containsText" text=" -----">
      <formula>NOT(ISERROR(SEARCH(" -----",AA91)))</formula>
    </cfRule>
    <cfRule type="containsText" dxfId="22" priority="193" operator="containsText" text="◙">
      <formula>NOT(ISERROR(SEARCH("◙",AA91)))</formula>
    </cfRule>
    <cfRule type="containsText" dxfId="23" priority="194" operator="containsText" text=" -----">
      <formula>NOT(ISERROR(SEARCH(" -----",AA91)))</formula>
    </cfRule>
    <cfRule type="containsText" dxfId="16" priority="195" operator="containsText" text="P.">
      <formula>NOT(ISERROR(SEARCH("P.",AA91)))</formula>
    </cfRule>
  </conditionalFormatting>
  <conditionalFormatting sqref="AA93">
    <cfRule type="containsText" dxfId="14" priority="172" operator="containsText" text="?FDS-">
      <formula>NOT(ISERROR(SEARCH("?FDS-",AA93)))</formula>
    </cfRule>
    <cfRule type="containsText" dxfId="15" priority="173" operator="containsText" text=" -----">
      <formula>NOT(ISERROR(SEARCH(" -----",AA93)))</formula>
    </cfRule>
    <cfRule type="containsText" dxfId="13" priority="174" operator="containsText" text="◙">
      <formula>NOT(ISERROR(SEARCH("◙",AA93)))</formula>
    </cfRule>
    <cfRule type="containsText" dxfId="12" priority="175" operator="containsText" text="P.">
      <formula>NOT(ISERROR(SEARCH("P.",AA93)))</formula>
    </cfRule>
    <cfRule type="containsText" dxfId="8" priority="176" operator="containsText" text=" -----">
      <formula>NOT(ISERROR(SEARCH(" -----",AA93)))</formula>
    </cfRule>
    <cfRule type="containsText" dxfId="11" priority="177" operator="containsText" text="◙">
      <formula>NOT(ISERROR(SEARCH("◙",AA93)))</formula>
    </cfRule>
    <cfRule type="containsText" dxfId="10" priority="178" operator="containsText" text=" -----">
      <formula>NOT(ISERROR(SEARCH(" -----",AA93)))</formula>
    </cfRule>
    <cfRule type="containsText" dxfId="9" priority="179" operator="containsText" text="P.">
      <formula>NOT(ISERROR(SEARCH("P.",AA93)))</formula>
    </cfRule>
  </conditionalFormatting>
  <conditionalFormatting sqref="AA324">
    <cfRule type="containsText" dxfId="5" priority="128" operator="containsText" text="?FDS-">
      <formula>NOT(ISERROR(SEARCH("?FDS-",AA324)))</formula>
    </cfRule>
    <cfRule type="containsText" dxfId="6" priority="129" operator="containsText" text=" -----">
      <formula>NOT(ISERROR(SEARCH(" -----",AA324)))</formula>
    </cfRule>
    <cfRule type="containsText" dxfId="7" priority="130" operator="containsText" text="◙">
      <formula>NOT(ISERROR(SEARCH("◙",AA324)))</formula>
    </cfRule>
    <cfRule type="containsText" dxfId="4" priority="131" operator="containsText" text="P.">
      <formula>NOT(ISERROR(SEARCH("P.",AA324)))</formula>
    </cfRule>
    <cfRule type="containsText" dxfId="1" priority="132" operator="containsText" text=" -----">
      <formula>NOT(ISERROR(SEARCH(" -----",AA324)))</formula>
    </cfRule>
    <cfRule type="containsText" dxfId="3" priority="133" operator="containsText" text="◙">
      <formula>NOT(ISERROR(SEARCH("◙",AA324)))</formula>
    </cfRule>
    <cfRule type="containsText" dxfId="0" priority="134" operator="containsText" text=" -----">
      <formula>NOT(ISERROR(SEARCH(" -----",AA324)))</formula>
    </cfRule>
    <cfRule type="containsText" dxfId="2" priority="135" operator="containsText" text="P.">
      <formula>NOT(ISERROR(SEARCH("P.",AA324)))</formula>
    </cfRule>
  </conditionalFormatting>
  <printOptions horizontalCentered="1"/>
  <pageMargins left="0" right="0" top="0.31496062992125984" bottom="0" header="0" footer="0"/>
  <pageSetup paperSize="9" scale="74" orientation="landscape" r:id="rId1"/>
  <headerFooter>
    <oddHeader xml:space="preserve">&amp;R&amp;G
</oddHeader>
    <oddFooter>&amp;R
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53D2B-DE11-4041-AAC2-614BB7006A07}">
  <dimension ref="A1:AJ45"/>
  <sheetViews>
    <sheetView showZeros="0" zoomScale="85" zoomScaleNormal="85" workbookViewId="0">
      <selection activeCell="B2" sqref="B2:W23"/>
    </sheetView>
  </sheetViews>
  <sheetFormatPr defaultColWidth="8.88671875" defaultRowHeight="14.4" x14ac:dyDescent="0.3"/>
  <cols>
    <col min="1" max="1" width="6" style="249" customWidth="1"/>
    <col min="2" max="2" width="6.6640625" style="7" customWidth="1"/>
    <col min="3" max="3" width="5.109375" style="7" customWidth="1"/>
    <col min="4" max="4" width="4.21875" style="7" customWidth="1"/>
    <col min="5" max="5" width="5.109375" style="7" customWidth="1"/>
    <col min="6" max="6" width="7" style="1" customWidth="1"/>
    <col min="7" max="7" width="27.5546875" style="1" customWidth="1"/>
    <col min="8" max="8" width="12.109375" style="6" customWidth="1"/>
    <col min="9" max="9" width="11" style="5" customWidth="1"/>
    <col min="10" max="10" width="16.109375" style="4" customWidth="1"/>
    <col min="11" max="11" width="45.6640625" style="1" customWidth="1"/>
    <col min="12" max="12" width="8.88671875" style="1" customWidth="1"/>
    <col min="13" max="13" width="4.6640625" style="1" customWidth="1"/>
    <col min="14" max="14" width="6.77734375" style="1" customWidth="1"/>
    <col min="15" max="15" width="5.6640625" style="1" customWidth="1"/>
    <col min="16" max="16" width="6.33203125" style="1" customWidth="1"/>
    <col min="17" max="17" width="6.6640625" style="3" customWidth="1"/>
    <col min="18" max="18" width="7.33203125" style="3" customWidth="1"/>
    <col min="19" max="19" width="4.6640625" style="3" customWidth="1"/>
    <col min="20" max="20" width="5.5546875" style="3" customWidth="1"/>
    <col min="21" max="22" width="5.44140625" style="3" customWidth="1"/>
    <col min="23" max="23" width="5.5546875" style="3" customWidth="1"/>
    <col min="24" max="24" width="6.6640625" style="3" customWidth="1"/>
    <col min="25" max="32" width="13.21875" style="2" hidden="1" customWidth="1"/>
    <col min="34" max="34" width="2.6640625" style="1" customWidth="1"/>
    <col min="35" max="35" width="10" style="1" bestFit="1" customWidth="1"/>
    <col min="36" max="16384" width="8.88671875" style="1"/>
  </cols>
  <sheetData>
    <row r="1" spans="1:36" ht="15" thickBot="1" x14ac:dyDescent="0.35">
      <c r="B1" s="90"/>
      <c r="C1" s="90"/>
      <c r="D1" s="90"/>
      <c r="E1" s="90"/>
      <c r="F1" s="83"/>
      <c r="G1" s="83" t="s">
        <v>27</v>
      </c>
      <c r="I1" s="94"/>
      <c r="J1" s="89"/>
      <c r="K1" s="83" t="s">
        <v>26</v>
      </c>
      <c r="L1" s="83"/>
      <c r="M1" s="83" t="s">
        <v>25</v>
      </c>
      <c r="N1" s="174"/>
      <c r="O1" s="174"/>
      <c r="P1" s="83" t="s">
        <v>24</v>
      </c>
      <c r="Q1" s="83"/>
      <c r="R1" s="83"/>
      <c r="S1" s="83"/>
      <c r="T1" s="83"/>
      <c r="U1" s="83"/>
      <c r="V1" s="83"/>
      <c r="W1" s="83" t="s">
        <v>23</v>
      </c>
      <c r="X1" s="2"/>
      <c r="Y1" s="1"/>
      <c r="AF1"/>
      <c r="AG1" s="1"/>
    </row>
    <row r="2" spans="1:36" ht="15.6" customHeight="1" thickTop="1" thickBot="1" x14ac:dyDescent="0.35">
      <c r="B2" s="81"/>
      <c r="C2" s="81"/>
      <c r="D2" s="76"/>
      <c r="E2" s="76"/>
      <c r="F2" s="76"/>
      <c r="G2" s="76"/>
      <c r="H2" s="76"/>
      <c r="I2" s="76"/>
      <c r="J2" s="79"/>
      <c r="K2" s="77" t="s">
        <v>2353</v>
      </c>
      <c r="L2" s="77"/>
      <c r="M2" s="77"/>
      <c r="N2" s="76"/>
      <c r="O2" s="75"/>
      <c r="P2" s="74"/>
      <c r="Q2" s="74"/>
      <c r="R2" s="73"/>
      <c r="S2" s="72"/>
      <c r="T2" s="72"/>
      <c r="U2" s="72"/>
      <c r="V2" s="72"/>
      <c r="W2" s="71"/>
      <c r="X2" s="70"/>
      <c r="Y2" s="70"/>
      <c r="Z2" s="70"/>
      <c r="AA2" s="70"/>
      <c r="AB2" s="70"/>
      <c r="AC2" s="70"/>
      <c r="AD2" s="70"/>
      <c r="AE2" s="1"/>
      <c r="AF2" s="70"/>
      <c r="AG2" s="70"/>
      <c r="AH2" s="70"/>
      <c r="AI2" s="70"/>
      <c r="AJ2" s="70"/>
    </row>
    <row r="3" spans="1:36" customFormat="1" ht="15" customHeight="1" thickBot="1" x14ac:dyDescent="0.35">
      <c r="A3" s="255"/>
      <c r="B3" s="69"/>
      <c r="C3" s="68"/>
      <c r="D3" s="67"/>
      <c r="E3" s="67"/>
      <c r="F3" s="67"/>
      <c r="G3" s="60"/>
      <c r="H3" s="315" t="s">
        <v>48</v>
      </c>
      <c r="I3" s="316"/>
      <c r="J3" s="64"/>
      <c r="K3" s="340"/>
      <c r="L3" s="341"/>
      <c r="M3" s="341"/>
      <c r="N3" s="341"/>
      <c r="O3" s="342"/>
      <c r="P3" s="352" t="s">
        <v>80</v>
      </c>
      <c r="Q3" s="353"/>
      <c r="R3" s="354"/>
      <c r="S3" s="60"/>
      <c r="T3" s="322" t="s">
        <v>79</v>
      </c>
      <c r="U3" s="323"/>
      <c r="V3" s="324" t="s">
        <v>17</v>
      </c>
      <c r="W3" s="325"/>
    </row>
    <row r="4" spans="1:36" customFormat="1" ht="16.8" customHeight="1" thickBot="1" x14ac:dyDescent="0.4">
      <c r="A4" s="255"/>
      <c r="B4" s="95" t="s">
        <v>50</v>
      </c>
      <c r="C4" s="59" t="s">
        <v>16</v>
      </c>
      <c r="D4" s="59" t="s">
        <v>9</v>
      </c>
      <c r="E4" s="59" t="s">
        <v>16</v>
      </c>
      <c r="F4" s="58" t="s">
        <v>78</v>
      </c>
      <c r="G4" s="57" t="s">
        <v>2352</v>
      </c>
      <c r="H4" s="54" t="s">
        <v>76</v>
      </c>
      <c r="I4" s="54" t="s">
        <v>75</v>
      </c>
      <c r="J4" s="56" t="s">
        <v>287</v>
      </c>
      <c r="K4" s="317" t="s">
        <v>49</v>
      </c>
      <c r="L4" s="346"/>
      <c r="M4" s="346"/>
      <c r="N4" s="346"/>
      <c r="O4" s="347"/>
      <c r="P4" s="324" t="s">
        <v>73</v>
      </c>
      <c r="Q4" s="351"/>
      <c r="R4" s="325"/>
      <c r="S4" s="52" t="s">
        <v>13</v>
      </c>
      <c r="T4" s="51"/>
      <c r="U4" s="12">
        <v>1</v>
      </c>
      <c r="V4" s="12">
        <v>1</v>
      </c>
      <c r="W4" s="11" t="s">
        <v>12</v>
      </c>
    </row>
    <row r="5" spans="1:36" ht="16.2" thickBot="1" x14ac:dyDescent="0.35">
      <c r="A5" s="254">
        <v>1</v>
      </c>
      <c r="B5" s="50">
        <v>1</v>
      </c>
      <c r="C5" s="49">
        <v>1</v>
      </c>
      <c r="D5" s="49" t="s">
        <v>9</v>
      </c>
      <c r="E5" s="49">
        <v>2</v>
      </c>
      <c r="F5" s="237">
        <v>2018</v>
      </c>
      <c r="G5" s="236" t="s">
        <v>2314</v>
      </c>
      <c r="H5" s="33">
        <v>43127</v>
      </c>
      <c r="I5" s="32">
        <v>43129</v>
      </c>
      <c r="J5" s="21" t="s">
        <v>2354</v>
      </c>
      <c r="K5" s="128" t="s">
        <v>2351</v>
      </c>
      <c r="L5" s="132"/>
      <c r="M5" s="132"/>
      <c r="N5" s="132"/>
      <c r="O5" s="131"/>
      <c r="P5" s="16" t="s">
        <v>2350</v>
      </c>
      <c r="Q5" s="16" t="s">
        <v>12</v>
      </c>
      <c r="R5" s="116">
        <v>4718</v>
      </c>
      <c r="S5" s="14" t="str">
        <f t="shared" ref="S5:S23" si="0">IF(AND(T5="◄",W5="►"),"◄?►",IF(T5="◄","◄",IF(W5="►","►","")))</f>
        <v>◄</v>
      </c>
      <c r="T5" s="13" t="str">
        <f t="shared" ref="T5:T23" si="1">IF(U5&gt;0,"","◄")</f>
        <v>◄</v>
      </c>
      <c r="U5" s="12"/>
      <c r="V5" s="12"/>
      <c r="W5" s="11" t="str">
        <f t="shared" ref="W5:W23" si="2">IF(V5&gt;0,"►","")</f>
        <v/>
      </c>
    </row>
    <row r="6" spans="1:36" ht="16.2" thickBot="1" x14ac:dyDescent="0.35">
      <c r="A6" s="253">
        <v>2</v>
      </c>
      <c r="B6" s="10">
        <v>2</v>
      </c>
      <c r="C6" s="9">
        <v>3</v>
      </c>
      <c r="D6" s="9" t="s">
        <v>9</v>
      </c>
      <c r="E6" s="9">
        <v>4</v>
      </c>
      <c r="F6" s="154">
        <v>2018</v>
      </c>
      <c r="G6" s="153" t="s">
        <v>2313</v>
      </c>
      <c r="H6" s="33">
        <v>43127</v>
      </c>
      <c r="I6" s="32">
        <v>43129</v>
      </c>
      <c r="J6" s="21" t="s">
        <v>2355</v>
      </c>
      <c r="K6" s="43" t="s">
        <v>2349</v>
      </c>
      <c r="L6" s="93"/>
      <c r="M6" s="93"/>
      <c r="N6" s="93"/>
      <c r="O6" s="130"/>
      <c r="P6" s="16" t="s">
        <v>2348</v>
      </c>
      <c r="Q6" s="16" t="s">
        <v>12</v>
      </c>
      <c r="R6" s="15" t="s">
        <v>2312</v>
      </c>
      <c r="S6" s="14" t="str">
        <f t="shared" si="0"/>
        <v>◄</v>
      </c>
      <c r="T6" s="13" t="str">
        <f t="shared" si="1"/>
        <v>◄</v>
      </c>
      <c r="U6" s="12"/>
      <c r="V6" s="12"/>
      <c r="W6" s="11" t="str">
        <f t="shared" si="2"/>
        <v/>
      </c>
    </row>
    <row r="7" spans="1:36" ht="16.2" thickBot="1" x14ac:dyDescent="0.35">
      <c r="A7" s="253">
        <v>3</v>
      </c>
      <c r="B7" s="10">
        <v>3</v>
      </c>
      <c r="C7" s="9">
        <v>5</v>
      </c>
      <c r="D7" s="9" t="s">
        <v>9</v>
      </c>
      <c r="E7" s="9">
        <v>6</v>
      </c>
      <c r="F7" s="154">
        <v>2018</v>
      </c>
      <c r="G7" s="153" t="s">
        <v>2311</v>
      </c>
      <c r="H7" s="33">
        <v>43127</v>
      </c>
      <c r="I7" s="32">
        <v>43129</v>
      </c>
      <c r="J7" s="21" t="s">
        <v>2356</v>
      </c>
      <c r="K7" s="43" t="s">
        <v>2347</v>
      </c>
      <c r="L7" s="93"/>
      <c r="M7" s="93"/>
      <c r="N7" s="93"/>
      <c r="O7" s="130"/>
      <c r="P7" s="16" t="s">
        <v>2346</v>
      </c>
      <c r="Q7" s="16" t="s">
        <v>12</v>
      </c>
      <c r="R7" s="15" t="s">
        <v>2310</v>
      </c>
      <c r="S7" s="14" t="str">
        <f t="shared" si="0"/>
        <v>◄</v>
      </c>
      <c r="T7" s="13" t="str">
        <f t="shared" si="1"/>
        <v>◄</v>
      </c>
      <c r="U7" s="12"/>
      <c r="V7" s="12"/>
      <c r="W7" s="11" t="str">
        <f t="shared" si="2"/>
        <v/>
      </c>
    </row>
    <row r="8" spans="1:36" ht="16.2" thickBot="1" x14ac:dyDescent="0.35">
      <c r="A8" s="253">
        <v>4</v>
      </c>
      <c r="B8" s="10">
        <v>4</v>
      </c>
      <c r="C8" s="9">
        <v>7</v>
      </c>
      <c r="D8" s="8"/>
      <c r="E8" s="8"/>
      <c r="F8" s="154">
        <v>2018</v>
      </c>
      <c r="G8" s="153" t="s">
        <v>2309</v>
      </c>
      <c r="H8" s="33">
        <v>43169</v>
      </c>
      <c r="I8" s="32">
        <v>43171</v>
      </c>
      <c r="J8" s="21" t="s">
        <v>2357</v>
      </c>
      <c r="K8" s="43" t="s">
        <v>2345</v>
      </c>
      <c r="L8" s="93"/>
      <c r="M8" s="93"/>
      <c r="N8" s="93"/>
      <c r="O8" s="130"/>
      <c r="P8" s="16" t="s">
        <v>2344</v>
      </c>
      <c r="Q8" s="16" t="s">
        <v>12</v>
      </c>
      <c r="R8" s="15" t="s">
        <v>2307</v>
      </c>
      <c r="S8" s="14" t="str">
        <f t="shared" si="0"/>
        <v>◄</v>
      </c>
      <c r="T8" s="13" t="str">
        <f t="shared" si="1"/>
        <v>◄</v>
      </c>
      <c r="U8" s="12"/>
      <c r="V8" s="12"/>
      <c r="W8" s="11" t="str">
        <f t="shared" si="2"/>
        <v/>
      </c>
    </row>
    <row r="9" spans="1:36" ht="16.2" thickBot="1" x14ac:dyDescent="0.35">
      <c r="A9" s="253">
        <v>5</v>
      </c>
      <c r="B9" s="10">
        <v>5</v>
      </c>
      <c r="C9" s="9">
        <v>8</v>
      </c>
      <c r="D9" s="9" t="s">
        <v>9</v>
      </c>
      <c r="E9" s="9">
        <v>9</v>
      </c>
      <c r="F9" s="154">
        <v>2018</v>
      </c>
      <c r="G9" s="153" t="s">
        <v>2308</v>
      </c>
      <c r="H9" s="33">
        <v>43169</v>
      </c>
      <c r="I9" s="32">
        <v>43171</v>
      </c>
      <c r="J9" s="21" t="s">
        <v>2358</v>
      </c>
      <c r="K9" s="43" t="s">
        <v>2343</v>
      </c>
      <c r="L9" s="93"/>
      <c r="M9" s="93"/>
      <c r="N9" s="93"/>
      <c r="O9" s="130"/>
      <c r="P9" s="16" t="s">
        <v>2342</v>
      </c>
      <c r="Q9" s="16" t="s">
        <v>83</v>
      </c>
      <c r="R9" s="15" t="s">
        <v>2307</v>
      </c>
      <c r="S9" s="14" t="str">
        <f t="shared" si="0"/>
        <v>◄</v>
      </c>
      <c r="T9" s="13" t="str">
        <f t="shared" si="1"/>
        <v>◄</v>
      </c>
      <c r="U9" s="12"/>
      <c r="V9" s="12"/>
      <c r="W9" s="11" t="str">
        <f t="shared" si="2"/>
        <v/>
      </c>
    </row>
    <row r="10" spans="1:36" ht="16.2" thickBot="1" x14ac:dyDescent="0.35">
      <c r="A10" s="253">
        <v>6</v>
      </c>
      <c r="B10" s="10">
        <v>6</v>
      </c>
      <c r="C10" s="9">
        <v>10</v>
      </c>
      <c r="D10" s="9" t="s">
        <v>9</v>
      </c>
      <c r="E10" s="9">
        <v>11</v>
      </c>
      <c r="F10" s="154">
        <v>2018</v>
      </c>
      <c r="G10" s="153" t="s">
        <v>2306</v>
      </c>
      <c r="H10" s="33">
        <v>43169</v>
      </c>
      <c r="I10" s="32">
        <v>43171</v>
      </c>
      <c r="J10" s="21" t="s">
        <v>2359</v>
      </c>
      <c r="K10" s="43" t="s">
        <v>2341</v>
      </c>
      <c r="L10" s="93"/>
      <c r="M10" s="93"/>
      <c r="N10" s="93"/>
      <c r="O10" s="130"/>
      <c r="P10" s="16" t="s">
        <v>2340</v>
      </c>
      <c r="Q10" s="16" t="s">
        <v>12</v>
      </c>
      <c r="R10" s="15" t="s">
        <v>2305</v>
      </c>
      <c r="S10" s="14" t="str">
        <f t="shared" si="0"/>
        <v>◄</v>
      </c>
      <c r="T10" s="13" t="str">
        <f t="shared" si="1"/>
        <v>◄</v>
      </c>
      <c r="U10" s="12"/>
      <c r="V10" s="12"/>
      <c r="W10" s="11" t="str">
        <f t="shared" si="2"/>
        <v/>
      </c>
    </row>
    <row r="11" spans="1:36" ht="16.2" thickBot="1" x14ac:dyDescent="0.35">
      <c r="A11" s="253">
        <v>7</v>
      </c>
      <c r="B11" s="10">
        <v>7</v>
      </c>
      <c r="C11" s="9">
        <v>12</v>
      </c>
      <c r="D11" s="9" t="s">
        <v>9</v>
      </c>
      <c r="E11" s="9">
        <v>13</v>
      </c>
      <c r="F11" s="154">
        <v>2018</v>
      </c>
      <c r="G11" s="153" t="s">
        <v>2304</v>
      </c>
      <c r="H11" s="33">
        <v>43169</v>
      </c>
      <c r="I11" s="32">
        <v>43171</v>
      </c>
      <c r="J11" s="21" t="s">
        <v>2360</v>
      </c>
      <c r="K11" s="43" t="s">
        <v>2339</v>
      </c>
      <c r="L11" s="93"/>
      <c r="M11" s="93"/>
      <c r="N11" s="93"/>
      <c r="O11" s="130"/>
      <c r="P11" s="16" t="s">
        <v>2338</v>
      </c>
      <c r="Q11" s="16" t="s">
        <v>83</v>
      </c>
      <c r="R11" s="15"/>
      <c r="S11" s="14" t="str">
        <f t="shared" si="0"/>
        <v>◄</v>
      </c>
      <c r="T11" s="13" t="str">
        <f t="shared" si="1"/>
        <v>◄</v>
      </c>
      <c r="U11" s="12"/>
      <c r="V11" s="12"/>
      <c r="W11" s="11" t="str">
        <f t="shared" si="2"/>
        <v/>
      </c>
    </row>
    <row r="12" spans="1:36" ht="16.2" thickBot="1" x14ac:dyDescent="0.35">
      <c r="A12" s="253">
        <v>8</v>
      </c>
      <c r="B12" s="10">
        <v>8</v>
      </c>
      <c r="C12" s="9">
        <v>14</v>
      </c>
      <c r="D12" s="9" t="s">
        <v>9</v>
      </c>
      <c r="E12" s="9">
        <v>15</v>
      </c>
      <c r="F12" s="154">
        <v>2018</v>
      </c>
      <c r="G12" s="153" t="s">
        <v>2303</v>
      </c>
      <c r="H12" s="33">
        <v>43260</v>
      </c>
      <c r="I12" s="32">
        <v>43262</v>
      </c>
      <c r="J12" s="21" t="s">
        <v>2361</v>
      </c>
      <c r="K12" s="43" t="s">
        <v>2302</v>
      </c>
      <c r="L12" s="93"/>
      <c r="M12" s="93"/>
      <c r="N12" s="93"/>
      <c r="O12" s="130"/>
      <c r="P12" s="16" t="s">
        <v>2337</v>
      </c>
      <c r="Q12" s="16" t="s">
        <v>12</v>
      </c>
      <c r="R12" s="15"/>
      <c r="S12" s="14" t="str">
        <f t="shared" si="0"/>
        <v>◄</v>
      </c>
      <c r="T12" s="13" t="str">
        <f t="shared" si="1"/>
        <v>◄</v>
      </c>
      <c r="U12" s="12"/>
      <c r="V12" s="12"/>
      <c r="W12" s="11" t="str">
        <f t="shared" si="2"/>
        <v/>
      </c>
    </row>
    <row r="13" spans="1:36" ht="16.2" thickBot="1" x14ac:dyDescent="0.35">
      <c r="A13" s="253">
        <v>9</v>
      </c>
      <c r="B13" s="10">
        <v>9</v>
      </c>
      <c r="C13" s="9">
        <v>16</v>
      </c>
      <c r="D13" s="9" t="s">
        <v>9</v>
      </c>
      <c r="E13" s="9">
        <v>17</v>
      </c>
      <c r="F13" s="154">
        <v>2018</v>
      </c>
      <c r="G13" s="153" t="s">
        <v>2301</v>
      </c>
      <c r="H13" s="33">
        <v>43260</v>
      </c>
      <c r="I13" s="32">
        <v>43262</v>
      </c>
      <c r="J13" s="21" t="s">
        <v>2362</v>
      </c>
      <c r="K13" s="43" t="s">
        <v>2336</v>
      </c>
      <c r="L13" s="93"/>
      <c r="M13" s="93"/>
      <c r="N13" s="93"/>
      <c r="O13" s="130"/>
      <c r="P13" s="16" t="s">
        <v>2335</v>
      </c>
      <c r="Q13" s="16" t="s">
        <v>12</v>
      </c>
      <c r="R13" s="15" t="s">
        <v>2300</v>
      </c>
      <c r="S13" s="14" t="str">
        <f t="shared" si="0"/>
        <v>◄</v>
      </c>
      <c r="T13" s="13" t="str">
        <f t="shared" si="1"/>
        <v>◄</v>
      </c>
      <c r="U13" s="12"/>
      <c r="V13" s="12"/>
      <c r="W13" s="11" t="str">
        <f t="shared" si="2"/>
        <v/>
      </c>
    </row>
    <row r="14" spans="1:36" ht="16.2" thickBot="1" x14ac:dyDescent="0.35">
      <c r="A14" s="253">
        <v>10</v>
      </c>
      <c r="B14" s="10">
        <v>10</v>
      </c>
      <c r="C14" s="9">
        <v>18</v>
      </c>
      <c r="D14" s="9" t="s">
        <v>9</v>
      </c>
      <c r="E14" s="9">
        <v>19</v>
      </c>
      <c r="F14" s="154">
        <v>2018</v>
      </c>
      <c r="G14" s="153" t="s">
        <v>2299</v>
      </c>
      <c r="H14" s="33">
        <v>43260</v>
      </c>
      <c r="I14" s="32">
        <v>43262</v>
      </c>
      <c r="J14" s="21" t="s">
        <v>2363</v>
      </c>
      <c r="K14" s="43" t="s">
        <v>2334</v>
      </c>
      <c r="L14" s="93"/>
      <c r="M14" s="93"/>
      <c r="N14" s="93"/>
      <c r="O14" s="130"/>
      <c r="P14" s="16" t="s">
        <v>2333</v>
      </c>
      <c r="Q14" s="16" t="s">
        <v>83</v>
      </c>
      <c r="R14" s="15" t="s">
        <v>83</v>
      </c>
      <c r="S14" s="14" t="str">
        <f t="shared" si="0"/>
        <v>◄</v>
      </c>
      <c r="T14" s="13" t="str">
        <f t="shared" si="1"/>
        <v>◄</v>
      </c>
      <c r="U14" s="12"/>
      <c r="V14" s="12"/>
      <c r="W14" s="11" t="str">
        <f t="shared" si="2"/>
        <v/>
      </c>
    </row>
    <row r="15" spans="1:36" ht="16.2" thickBot="1" x14ac:dyDescent="0.35">
      <c r="A15" s="253">
        <v>11</v>
      </c>
      <c r="B15" s="10">
        <v>11</v>
      </c>
      <c r="C15" s="9">
        <v>20</v>
      </c>
      <c r="D15" s="9" t="s">
        <v>9</v>
      </c>
      <c r="E15" s="9">
        <v>21</v>
      </c>
      <c r="F15" s="154">
        <v>2018</v>
      </c>
      <c r="G15" s="153" t="s">
        <v>2298</v>
      </c>
      <c r="H15" s="33">
        <v>43337</v>
      </c>
      <c r="I15" s="32">
        <v>43339</v>
      </c>
      <c r="J15" s="21" t="s">
        <v>2364</v>
      </c>
      <c r="K15" s="43" t="s">
        <v>2332</v>
      </c>
      <c r="L15" s="93"/>
      <c r="M15" s="93"/>
      <c r="N15" s="93"/>
      <c r="O15" s="130"/>
      <c r="P15" s="16" t="s">
        <v>2331</v>
      </c>
      <c r="Q15" s="16" t="s">
        <v>83</v>
      </c>
      <c r="R15" s="15">
        <v>4799</v>
      </c>
      <c r="S15" s="14" t="str">
        <f t="shared" si="0"/>
        <v>◄</v>
      </c>
      <c r="T15" s="13" t="str">
        <f t="shared" si="1"/>
        <v>◄</v>
      </c>
      <c r="U15" s="12"/>
      <c r="V15" s="12"/>
      <c r="W15" s="11" t="str">
        <f t="shared" si="2"/>
        <v/>
      </c>
    </row>
    <row r="16" spans="1:36" ht="16.2" thickBot="1" x14ac:dyDescent="0.35">
      <c r="A16" s="253">
        <v>12</v>
      </c>
      <c r="B16" s="10">
        <v>12</v>
      </c>
      <c r="C16" s="9">
        <v>22</v>
      </c>
      <c r="D16" s="9" t="s">
        <v>9</v>
      </c>
      <c r="E16" s="9">
        <v>23</v>
      </c>
      <c r="F16" s="154">
        <v>2018</v>
      </c>
      <c r="G16" s="153" t="s">
        <v>2297</v>
      </c>
      <c r="H16" s="33">
        <v>43260</v>
      </c>
      <c r="I16" s="32">
        <v>43262</v>
      </c>
      <c r="J16" s="21" t="s">
        <v>2365</v>
      </c>
      <c r="K16" s="43" t="s">
        <v>2330</v>
      </c>
      <c r="L16" s="93"/>
      <c r="M16" s="93"/>
      <c r="N16" s="93"/>
      <c r="O16" s="130"/>
      <c r="P16" s="16" t="s">
        <v>2329</v>
      </c>
      <c r="Q16" s="16" t="s">
        <v>12</v>
      </c>
      <c r="R16" s="15" t="s">
        <v>2296</v>
      </c>
      <c r="S16" s="14" t="str">
        <f t="shared" si="0"/>
        <v>◄</v>
      </c>
      <c r="T16" s="13" t="str">
        <f t="shared" si="1"/>
        <v>◄</v>
      </c>
      <c r="U16" s="12"/>
      <c r="V16" s="12"/>
      <c r="W16" s="11" t="str">
        <f t="shared" si="2"/>
        <v/>
      </c>
    </row>
    <row r="17" spans="1:23" ht="16.2" thickBot="1" x14ac:dyDescent="0.35">
      <c r="A17" s="253">
        <v>13</v>
      </c>
      <c r="B17" s="10">
        <v>13</v>
      </c>
      <c r="C17" s="9">
        <v>24</v>
      </c>
      <c r="D17" s="9" t="s">
        <v>9</v>
      </c>
      <c r="E17" s="9">
        <v>25</v>
      </c>
      <c r="F17" s="154">
        <v>2018</v>
      </c>
      <c r="G17" s="153" t="s">
        <v>2295</v>
      </c>
      <c r="H17" s="33">
        <v>43260</v>
      </c>
      <c r="I17" s="32">
        <v>43262</v>
      </c>
      <c r="J17" s="21" t="s">
        <v>2366</v>
      </c>
      <c r="K17" s="43" t="s">
        <v>2328</v>
      </c>
      <c r="L17" s="93"/>
      <c r="M17" s="93"/>
      <c r="N17" s="93"/>
      <c r="O17" s="130"/>
      <c r="P17" s="16" t="s">
        <v>2327</v>
      </c>
      <c r="Q17" s="16" t="s">
        <v>12</v>
      </c>
      <c r="R17" s="15" t="s">
        <v>2294</v>
      </c>
      <c r="S17" s="14" t="str">
        <f t="shared" si="0"/>
        <v>◄</v>
      </c>
      <c r="T17" s="13" t="str">
        <f t="shared" si="1"/>
        <v>◄</v>
      </c>
      <c r="U17" s="12"/>
      <c r="V17" s="12"/>
      <c r="W17" s="11" t="str">
        <f t="shared" si="2"/>
        <v/>
      </c>
    </row>
    <row r="18" spans="1:23" ht="16.2" thickBot="1" x14ac:dyDescent="0.35">
      <c r="A18" s="253">
        <v>14</v>
      </c>
      <c r="B18" s="10">
        <v>14</v>
      </c>
      <c r="C18" s="9">
        <v>26</v>
      </c>
      <c r="D18" s="9" t="s">
        <v>9</v>
      </c>
      <c r="E18" s="9">
        <v>27</v>
      </c>
      <c r="F18" s="154">
        <v>2018</v>
      </c>
      <c r="G18" s="153" t="s">
        <v>2293</v>
      </c>
      <c r="H18" s="33">
        <v>43338</v>
      </c>
      <c r="I18" s="32">
        <v>43340</v>
      </c>
      <c r="J18" s="21" t="s">
        <v>2367</v>
      </c>
      <c r="K18" s="43" t="s">
        <v>2326</v>
      </c>
      <c r="L18" s="93"/>
      <c r="M18" s="93"/>
      <c r="N18" s="93"/>
      <c r="O18" s="130"/>
      <c r="P18" s="16" t="s">
        <v>2325</v>
      </c>
      <c r="Q18" s="16" t="s">
        <v>83</v>
      </c>
      <c r="R18" s="15">
        <v>4794</v>
      </c>
      <c r="S18" s="14" t="str">
        <f t="shared" si="0"/>
        <v>◄</v>
      </c>
      <c r="T18" s="13" t="str">
        <f t="shared" si="1"/>
        <v>◄</v>
      </c>
      <c r="U18" s="12"/>
      <c r="V18" s="12"/>
      <c r="W18" s="11" t="str">
        <f t="shared" si="2"/>
        <v/>
      </c>
    </row>
    <row r="19" spans="1:23" ht="16.2" thickBot="1" x14ac:dyDescent="0.35">
      <c r="A19" s="253">
        <v>15</v>
      </c>
      <c r="B19" s="10">
        <v>15</v>
      </c>
      <c r="C19" s="9">
        <v>28</v>
      </c>
      <c r="D19" s="8"/>
      <c r="E19" s="8"/>
      <c r="F19" s="154">
        <v>2018</v>
      </c>
      <c r="G19" s="153" t="s">
        <v>2292</v>
      </c>
      <c r="H19" s="33">
        <v>43336</v>
      </c>
      <c r="I19" s="32">
        <v>43338</v>
      </c>
      <c r="J19" s="21" t="s">
        <v>2368</v>
      </c>
      <c r="K19" s="43" t="s">
        <v>2324</v>
      </c>
      <c r="L19" s="93"/>
      <c r="M19" s="93"/>
      <c r="N19" s="93"/>
      <c r="O19" s="130"/>
      <c r="P19" s="16" t="s">
        <v>2323</v>
      </c>
      <c r="Q19" s="16" t="s">
        <v>12</v>
      </c>
      <c r="R19" s="15" t="s">
        <v>2291</v>
      </c>
      <c r="S19" s="14" t="str">
        <f t="shared" si="0"/>
        <v>◄</v>
      </c>
      <c r="T19" s="13" t="str">
        <f t="shared" si="1"/>
        <v>◄</v>
      </c>
      <c r="U19" s="12"/>
      <c r="V19" s="12"/>
      <c r="W19" s="11" t="str">
        <f t="shared" si="2"/>
        <v/>
      </c>
    </row>
    <row r="20" spans="1:23" ht="16.2" thickBot="1" x14ac:dyDescent="0.35">
      <c r="A20" s="253">
        <v>16</v>
      </c>
      <c r="B20" s="10">
        <v>16</v>
      </c>
      <c r="C20" s="9">
        <v>29</v>
      </c>
      <c r="D20" s="8"/>
      <c r="E20" s="8"/>
      <c r="F20" s="154">
        <v>2018</v>
      </c>
      <c r="G20" s="153" t="s">
        <v>2290</v>
      </c>
      <c r="H20" s="33">
        <v>43393</v>
      </c>
      <c r="I20" s="32">
        <v>43395</v>
      </c>
      <c r="J20" s="21" t="s">
        <v>2369</v>
      </c>
      <c r="K20" s="43" t="s">
        <v>2322</v>
      </c>
      <c r="L20" s="93"/>
      <c r="M20" s="93"/>
      <c r="N20" s="93"/>
      <c r="O20" s="130"/>
      <c r="P20" s="16" t="s">
        <v>2321</v>
      </c>
      <c r="Q20" s="16" t="s">
        <v>83</v>
      </c>
      <c r="R20" s="15">
        <v>4819</v>
      </c>
      <c r="S20" s="14" t="str">
        <f t="shared" si="0"/>
        <v>◄</v>
      </c>
      <c r="T20" s="13" t="str">
        <f t="shared" si="1"/>
        <v>◄</v>
      </c>
      <c r="U20" s="12"/>
      <c r="V20" s="12"/>
      <c r="W20" s="11" t="str">
        <f t="shared" si="2"/>
        <v/>
      </c>
    </row>
    <row r="21" spans="1:23" ht="16.2" thickBot="1" x14ac:dyDescent="0.35">
      <c r="A21" s="253">
        <v>17</v>
      </c>
      <c r="B21" s="10">
        <v>17</v>
      </c>
      <c r="C21" s="9">
        <v>30</v>
      </c>
      <c r="D21" s="8"/>
      <c r="E21" s="8"/>
      <c r="F21" s="154">
        <v>2018</v>
      </c>
      <c r="G21" s="153" t="s">
        <v>2289</v>
      </c>
      <c r="H21" s="33">
        <v>43393</v>
      </c>
      <c r="I21" s="32">
        <v>43395</v>
      </c>
      <c r="J21" s="21" t="s">
        <v>2370</v>
      </c>
      <c r="K21" s="43" t="s">
        <v>2320</v>
      </c>
      <c r="L21" s="93"/>
      <c r="M21" s="93"/>
      <c r="N21" s="93"/>
      <c r="O21" s="130"/>
      <c r="P21" s="16" t="s">
        <v>2319</v>
      </c>
      <c r="Q21" s="16" t="s">
        <v>12</v>
      </c>
      <c r="R21" s="15" t="s">
        <v>2288</v>
      </c>
      <c r="S21" s="14" t="str">
        <f t="shared" si="0"/>
        <v>◄</v>
      </c>
      <c r="T21" s="13" t="str">
        <f t="shared" si="1"/>
        <v>◄</v>
      </c>
      <c r="U21" s="12"/>
      <c r="V21" s="12"/>
      <c r="W21" s="11" t="str">
        <f t="shared" si="2"/>
        <v/>
      </c>
    </row>
    <row r="22" spans="1:23" ht="16.2" thickBot="1" x14ac:dyDescent="0.35">
      <c r="A22" s="253">
        <v>18</v>
      </c>
      <c r="B22" s="10">
        <v>18</v>
      </c>
      <c r="C22" s="9">
        <v>31</v>
      </c>
      <c r="D22" s="8"/>
      <c r="E22" s="8"/>
      <c r="F22" s="154">
        <v>2018</v>
      </c>
      <c r="G22" s="153" t="s">
        <v>2287</v>
      </c>
      <c r="H22" s="33">
        <v>43393</v>
      </c>
      <c r="I22" s="32">
        <v>43395</v>
      </c>
      <c r="J22" s="21" t="s">
        <v>2371</v>
      </c>
      <c r="K22" s="43" t="s">
        <v>2318</v>
      </c>
      <c r="L22" s="93"/>
      <c r="M22" s="93"/>
      <c r="N22" s="93"/>
      <c r="O22" s="130"/>
      <c r="P22" s="16" t="s">
        <v>2317</v>
      </c>
      <c r="Q22" s="16" t="s">
        <v>12</v>
      </c>
      <c r="R22" s="15" t="s">
        <v>2286</v>
      </c>
      <c r="S22" s="14" t="str">
        <f t="shared" si="0"/>
        <v>◄</v>
      </c>
      <c r="T22" s="13" t="str">
        <f t="shared" si="1"/>
        <v>◄</v>
      </c>
      <c r="U22" s="12"/>
      <c r="V22" s="12"/>
      <c r="W22" s="11" t="str">
        <f t="shared" si="2"/>
        <v/>
      </c>
    </row>
    <row r="23" spans="1:23" ht="16.2" thickBot="1" x14ac:dyDescent="0.35">
      <c r="A23" s="252">
        <v>19</v>
      </c>
      <c r="B23" s="27">
        <v>19</v>
      </c>
      <c r="C23" s="26">
        <v>32</v>
      </c>
      <c r="D23" s="26" t="s">
        <v>9</v>
      </c>
      <c r="E23" s="26">
        <v>33</v>
      </c>
      <c r="F23" s="251">
        <v>2018</v>
      </c>
      <c r="G23" s="250" t="s">
        <v>2285</v>
      </c>
      <c r="H23" s="23">
        <v>43393</v>
      </c>
      <c r="I23" s="22">
        <v>43395</v>
      </c>
      <c r="J23" s="21" t="s">
        <v>2372</v>
      </c>
      <c r="K23" s="108" t="s">
        <v>2316</v>
      </c>
      <c r="L23" s="148"/>
      <c r="M23" s="148"/>
      <c r="N23" s="148"/>
      <c r="O23" s="152"/>
      <c r="P23" s="16" t="s">
        <v>2315</v>
      </c>
      <c r="Q23" s="16" t="s">
        <v>12</v>
      </c>
      <c r="R23" s="15" t="s">
        <v>2284</v>
      </c>
      <c r="S23" s="14" t="str">
        <f t="shared" si="0"/>
        <v>◄</v>
      </c>
      <c r="T23" s="13" t="str">
        <f t="shared" si="1"/>
        <v>◄</v>
      </c>
      <c r="U23" s="12"/>
      <c r="V23" s="12"/>
      <c r="W23" s="11" t="str">
        <f t="shared" si="2"/>
        <v/>
      </c>
    </row>
    <row r="45" spans="11:11" x14ac:dyDescent="0.3">
      <c r="K45" s="1" t="s">
        <v>1911</v>
      </c>
    </row>
  </sheetData>
  <mergeCells count="7">
    <mergeCell ref="T3:U3"/>
    <mergeCell ref="V3:W3"/>
    <mergeCell ref="K4:O4"/>
    <mergeCell ref="P4:R4"/>
    <mergeCell ref="H3:I3"/>
    <mergeCell ref="K3:O3"/>
    <mergeCell ref="P3:R3"/>
  </mergeCells>
  <conditionalFormatting sqref="J4">
    <cfRule type="containsText" dxfId="1773" priority="2" operator="containsText" text="◙">
      <formula>NOT(ISERROR(SEARCH("◙",J4)))</formula>
    </cfRule>
    <cfRule type="containsText" dxfId="1772" priority="3" operator="containsText" text=" -----">
      <formula>NOT(ISERROR(SEARCH(" -----",J4)))</formula>
    </cfRule>
    <cfRule type="containsText" dxfId="1771" priority="4" operator="containsText" text="P.">
      <formula>NOT(ISERROR(SEARCH("P.",J4)))</formula>
    </cfRule>
    <cfRule type="containsText" dxfId="1770" priority="5" operator="containsText" text="?missend">
      <formula>NOT(ISERROR(SEARCH("?missend",J4)))</formula>
    </cfRule>
    <cfRule type="containsText" dxfId="1769" priority="6" operator="containsText" text=" -----">
      <formula>NOT(ISERROR(SEARCH(" -----",J4)))</formula>
    </cfRule>
    <cfRule type="containsText" dxfId="1768" priority="7" operator="containsText" text="◙">
      <formula>NOT(ISERROR(SEARCH("◙",J4)))</formula>
    </cfRule>
    <cfRule type="containsText" dxfId="1767" priority="9" operator="containsText" text="P.">
      <formula>NOT(ISERROR(SEARCH("P.",J4)))</formula>
    </cfRule>
  </conditionalFormatting>
  <conditionalFormatting sqref="J4:J23">
    <cfRule type="containsText" dxfId="1766" priority="8" operator="containsText" text=" -----">
      <formula>NOT(ISERROR(SEARCH(" -----",J4)))</formula>
    </cfRule>
  </conditionalFormatting>
  <conditionalFormatting sqref="J5:J23">
    <cfRule type="containsText" dxfId="1765" priority="11" operator="containsText" text="◙">
      <formula>NOT(ISERROR(SEARCH("◙",J5)))</formula>
    </cfRule>
    <cfRule type="containsText" dxfId="1764" priority="12" operator="containsText" text="P.">
      <formula>NOT(ISERROR(SEARCH("P.",J5)))</formula>
    </cfRule>
    <cfRule type="containsText" dxfId="1763" priority="13" operator="containsText" text="◙">
      <formula>NOT(ISERROR(SEARCH("◙",J5)))</formula>
    </cfRule>
    <cfRule type="containsText" dxfId="1762" priority="14" operator="containsText" text=" -----">
      <formula>NOT(ISERROR(SEARCH(" -----",J5)))</formula>
    </cfRule>
    <cfRule type="containsText" dxfId="1761" priority="15" operator="containsText" text="P.">
      <formula>NOT(ISERROR(SEARCH("P.",J5)))</formula>
    </cfRule>
    <cfRule type="containsText" dxfId="1760" priority="16" operator="containsText" text="?missend">
      <formula>NOT(ISERROR(SEARCH("?missend",J5)))</formula>
    </cfRule>
    <cfRule type="containsText" dxfId="1759" priority="17" operator="containsText" text=" -----">
      <formula>NOT(ISERROR(SEARCH(" -----",J5)))</formula>
    </cfRule>
  </conditionalFormatting>
  <conditionalFormatting sqref="Q5:R23">
    <cfRule type="containsBlanks" dxfId="1758" priority="10">
      <formula>LEN(TRIM(Q5))=0</formula>
    </cfRule>
  </conditionalFormatting>
  <conditionalFormatting sqref="S5:S23">
    <cfRule type="cellIs" dxfId="1757" priority="18" operator="equal">
      <formula>"◄"</formula>
    </cfRule>
    <cfRule type="cellIs" dxfId="1756" priority="19" operator="equal">
      <formula>"•"</formula>
    </cfRule>
    <cfRule type="cellIs" priority="20" operator="equal">
      <formula>"◄"</formula>
    </cfRule>
    <cfRule type="cellIs" dxfId="1755" priority="21" operator="equal">
      <formula>"►"</formula>
    </cfRule>
  </conditionalFormatting>
  <conditionalFormatting sqref="U4:V23">
    <cfRule type="containsText" dxfId="1754" priority="1" operator="containsText" text="Ø">
      <formula>NOT(ISERROR(SEARCH("Ø",U4)))</formula>
    </cfRule>
  </conditionalFormatting>
  <hyperlinks>
    <hyperlink ref="P1" r:id="rId1" display="https://www.lastdodo.nl/nl/areas/100601-belgie?cf%5B7855%5D=100407" xr:uid="{C1CD4140-9307-4F2A-AA1E-4786317A57F7}"/>
    <hyperlink ref="W1" r:id="rId2" display="https://www.benl.ebay.be/sch/4742/i.html?_nkw=postzegels+fdc&amp;rt=nc&amp;Type=Eerste%2520dag%252Denvelop&amp;_dcat=4742" xr:uid="{9F656BBF-7607-4057-8571-087A446ACDEB}"/>
    <hyperlink ref="G1" r:id="rId3" display="https://belgischepostzegelcatalogus.wordpress.com/" xr:uid="{0F260F00-B643-4EF6-8607-B20B960154C2}"/>
    <hyperlink ref="M1" r:id="rId4" display="https://www.delcampe.net/nl/verzamelingen/search?categories%5B%5D=34353&amp;search_mode=all&amp;excluded_terms=&amp;term=2796&amp;payment_methods%5B%5D=delcampe_pay&amp;payment_methods%5B%5D=paypal&amp;payment_methods%5B%5D=check&amp;payment_methods%5B%5D=bank_transfer&amp;payment_methods%5B%5D=cash&amp;payment_methods%5B%5D=creditcard&amp;display_ongoing=ongoing&amp;display_state=ongoing&amp;started_days=&amp;started_hours=&amp;ended_hours=&amp;display_only=&amp;min_price=&amp;max_price=&amp;currency=all&amp;seller_localisation_continent=&amp;seller_localisation_country=&amp;seller_localisation_choice=world&amp;view=gallery&amp;order=title" xr:uid="{C97C3D30-9685-4CC4-9D81-1ECF5956E38B}"/>
    <hyperlink ref="K1" r:id="rId5" display="https://belgischepostzegelcatalogusfds.wordpress.com/" xr:uid="{CC01BAFD-3516-49B0-A4A1-9378776756AB}"/>
  </hyperlinks>
  <printOptions horizontalCentered="1"/>
  <pageMargins left="0" right="0" top="0.31496062992125984" bottom="0" header="0" footer="0"/>
  <pageSetup paperSize="9" scale="80" orientation="landscape" r:id="rId6"/>
  <headerFooter>
    <oddHeader xml:space="preserve">&amp;R&amp;G
</oddHeader>
    <oddFooter>&amp;R
&amp;G</oddFooter>
  </headerFooter>
  <drawing r:id="rId7"/>
  <legacyDrawingHF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CC707-D43A-4226-9373-057166346C60}">
  <dimension ref="A1:AA251"/>
  <sheetViews>
    <sheetView showZeros="0" zoomScale="80" zoomScaleNormal="80" workbookViewId="0">
      <pane ySplit="2" topLeftCell="A3" activePane="bottomLeft" state="frozen"/>
      <selection pane="bottomLeft" activeCell="A3" sqref="A3:XFD3"/>
    </sheetView>
  </sheetViews>
  <sheetFormatPr defaultRowHeight="14.4" x14ac:dyDescent="0.3"/>
  <cols>
    <col min="1" max="1" width="6.6640625" style="7" customWidth="1"/>
    <col min="2" max="2" width="5.109375" style="7" customWidth="1"/>
    <col min="3" max="3" width="4.21875" style="7" customWidth="1"/>
    <col min="4" max="4" width="5.109375" style="7" customWidth="1"/>
    <col min="5" max="5" width="7" style="7" customWidth="1"/>
    <col min="6" max="6" width="32.6640625" style="1" customWidth="1"/>
    <col min="7" max="7" width="12.109375" style="6" customWidth="1"/>
    <col min="8" max="8" width="11" style="5" customWidth="1"/>
    <col min="9" max="9" width="18.88671875" style="4" customWidth="1"/>
    <col min="10" max="10" width="64" style="1" customWidth="1"/>
    <col min="11" max="11" width="8.88671875" style="1"/>
    <col min="12" max="12" width="4.6640625" style="1" customWidth="1"/>
    <col min="13" max="13" width="6.77734375" style="1" customWidth="1"/>
    <col min="14" max="14" width="4.109375" style="1" customWidth="1"/>
    <col min="15" max="15" width="6.33203125" style="1" customWidth="1"/>
    <col min="16" max="16" width="6.6640625" style="3" customWidth="1"/>
    <col min="17" max="17" width="7.33203125" style="3" customWidth="1"/>
    <col min="18" max="18" width="4.6640625" style="3" customWidth="1"/>
    <col min="19" max="19" width="5.5546875" style="3" customWidth="1"/>
    <col min="20" max="21" width="5.44140625" style="3" customWidth="1"/>
    <col min="22" max="22" width="5.5546875" style="3" customWidth="1"/>
    <col min="23" max="23" width="2.33203125" customWidth="1"/>
    <col min="24" max="24" width="5.109375" customWidth="1"/>
    <col min="25" max="25" width="4.44140625" customWidth="1"/>
    <col min="26" max="26" width="4.88671875" customWidth="1"/>
    <col min="27" max="27" width="6.21875" customWidth="1"/>
  </cols>
  <sheetData>
    <row r="1" spans="1:27" ht="15" thickBot="1" x14ac:dyDescent="0.35">
      <c r="W1" s="3"/>
      <c r="X1" s="3"/>
      <c r="Y1" s="115"/>
      <c r="Z1" s="115"/>
      <c r="AA1" s="115"/>
    </row>
    <row r="2" spans="1:27" s="115" customFormat="1" ht="22.2" customHeight="1" thickTop="1" thickBot="1" x14ac:dyDescent="0.35">
      <c r="A2" s="289" t="s">
        <v>2786</v>
      </c>
      <c r="B2" s="282"/>
      <c r="C2" s="283"/>
      <c r="D2" s="283"/>
      <c r="E2" s="283"/>
      <c r="F2" s="283"/>
      <c r="G2" s="283"/>
      <c r="H2" s="283"/>
      <c r="I2" s="284"/>
      <c r="J2" s="285" t="s">
        <v>2842</v>
      </c>
      <c r="K2" s="285"/>
      <c r="L2" s="285"/>
      <c r="M2" s="283"/>
      <c r="N2" s="286"/>
      <c r="O2" s="287"/>
      <c r="P2" s="287"/>
      <c r="Q2" s="288"/>
      <c r="R2" s="337" t="s">
        <v>2841</v>
      </c>
      <c r="S2" s="338"/>
      <c r="T2" s="338"/>
      <c r="U2" s="338"/>
      <c r="V2" s="339"/>
      <c r="W2" s="304"/>
      <c r="X2" s="3"/>
    </row>
    <row r="3" spans="1:27" ht="19.2" thickTop="1" thickBot="1" x14ac:dyDescent="0.35">
      <c r="A3" s="290" t="s">
        <v>2886</v>
      </c>
      <c r="B3" s="219"/>
      <c r="C3" s="215"/>
      <c r="D3" s="215"/>
      <c r="E3" s="218"/>
      <c r="F3" s="215"/>
      <c r="G3" s="215"/>
      <c r="H3" s="215"/>
      <c r="I3" s="217"/>
      <c r="J3" s="216" t="s">
        <v>2853</v>
      </c>
      <c r="K3" s="216"/>
      <c r="L3" s="216"/>
      <c r="M3" s="215"/>
      <c r="N3" s="214"/>
      <c r="O3" s="76"/>
      <c r="P3" s="363"/>
      <c r="Q3" s="363"/>
      <c r="R3" s="364"/>
      <c r="S3" s="365" t="s">
        <v>2956</v>
      </c>
      <c r="T3" s="366" t="s">
        <v>13</v>
      </c>
      <c r="U3" s="367" t="s">
        <v>2957</v>
      </c>
      <c r="V3" s="368" t="s">
        <v>13</v>
      </c>
      <c r="W3" s="304"/>
      <c r="X3" s="369" t="s">
        <v>2891</v>
      </c>
      <c r="Y3" s="370" t="s">
        <v>2958</v>
      </c>
      <c r="Z3" s="370"/>
      <c r="AA3" s="371"/>
    </row>
    <row r="4" spans="1:27" ht="15.6" customHeight="1" thickBot="1" x14ac:dyDescent="0.35">
      <c r="A4" s="69"/>
      <c r="B4" s="68"/>
      <c r="C4" s="67"/>
      <c r="D4" s="67"/>
      <c r="E4" s="67"/>
      <c r="F4" s="60"/>
      <c r="G4" s="315" t="s">
        <v>48</v>
      </c>
      <c r="H4" s="316"/>
      <c r="I4" s="64"/>
      <c r="J4" s="355"/>
      <c r="K4" s="356"/>
      <c r="L4" s="356"/>
      <c r="M4" s="356"/>
      <c r="N4" s="357"/>
      <c r="O4" s="352" t="s">
        <v>80</v>
      </c>
      <c r="P4" s="353"/>
      <c r="Q4" s="354"/>
      <c r="R4" s="60"/>
      <c r="S4" s="322" t="s">
        <v>79</v>
      </c>
      <c r="T4" s="323"/>
      <c r="U4" s="324" t="s">
        <v>17</v>
      </c>
      <c r="V4" s="325"/>
      <c r="W4" s="305"/>
      <c r="X4" s="372" t="s">
        <v>2895</v>
      </c>
      <c r="Y4" s="373" t="s">
        <v>2959</v>
      </c>
      <c r="Z4" s="373"/>
      <c r="AA4" s="374"/>
    </row>
    <row r="5" spans="1:27" ht="18.600000000000001" customHeight="1" thickBot="1" x14ac:dyDescent="0.4">
      <c r="A5" s="95" t="s">
        <v>50</v>
      </c>
      <c r="B5" s="59" t="s">
        <v>16</v>
      </c>
      <c r="C5" s="59" t="s">
        <v>9</v>
      </c>
      <c r="D5" s="59" t="s">
        <v>16</v>
      </c>
      <c r="E5" s="58" t="s">
        <v>78</v>
      </c>
      <c r="F5" s="57" t="s">
        <v>77</v>
      </c>
      <c r="G5" s="54" t="s">
        <v>76</v>
      </c>
      <c r="H5" s="54" t="s">
        <v>75</v>
      </c>
      <c r="I5" s="56" t="s">
        <v>74</v>
      </c>
      <c r="J5" s="317" t="s">
        <v>355</v>
      </c>
      <c r="K5" s="346"/>
      <c r="L5" s="346"/>
      <c r="M5" s="346"/>
      <c r="N5" s="347"/>
      <c r="O5" s="324" t="s">
        <v>73</v>
      </c>
      <c r="P5" s="351"/>
      <c r="Q5" s="325"/>
      <c r="R5" s="52" t="s">
        <v>13</v>
      </c>
      <c r="S5" s="375" t="str">
        <f>CONCATENATE(COUNTIF(S6:S36,"◄"),"◄")</f>
        <v>31◄</v>
      </c>
      <c r="T5" s="376">
        <f>SUM(T6:T36)</f>
        <v>0</v>
      </c>
      <c r="U5" s="377">
        <f>COUNT(U6:U36)</f>
        <v>0</v>
      </c>
      <c r="V5" s="378" t="str">
        <f>CONCATENATE(COUNTIF(V6:V36,"►"),"►")</f>
        <v>0►</v>
      </c>
      <c r="W5" s="306"/>
      <c r="X5" s="379" t="s">
        <v>2892</v>
      </c>
      <c r="Y5" s="380" t="s">
        <v>2960</v>
      </c>
      <c r="Z5" s="380"/>
      <c r="AA5" s="381"/>
    </row>
    <row r="6" spans="1:27" ht="16.2" thickBot="1" x14ac:dyDescent="0.35">
      <c r="A6" s="213">
        <v>1</v>
      </c>
      <c r="B6" s="212">
        <v>1</v>
      </c>
      <c r="C6" s="211"/>
      <c r="D6" s="211"/>
      <c r="E6" s="35">
        <v>2010</v>
      </c>
      <c r="F6" s="210" t="s">
        <v>1492</v>
      </c>
      <c r="G6" s="207">
        <v>40194</v>
      </c>
      <c r="H6" s="206">
        <v>40196</v>
      </c>
      <c r="I6" s="205" t="s">
        <v>1521</v>
      </c>
      <c r="J6" s="111" t="s">
        <v>1520</v>
      </c>
      <c r="K6" s="173"/>
      <c r="L6" s="173"/>
      <c r="M6" s="173"/>
      <c r="N6" s="208"/>
      <c r="O6" s="117" t="s">
        <v>1522</v>
      </c>
      <c r="P6" s="117" t="s">
        <v>12</v>
      </c>
      <c r="Q6" s="116" t="s">
        <v>1523</v>
      </c>
      <c r="R6" s="14" t="str">
        <f t="shared" ref="R6:R36" si="0">IF(AND(S6="◄",V6="►"),"◄?►",IF(S6="◄","◄",IF(V6="►","►","")))</f>
        <v>◄</v>
      </c>
      <c r="S6" s="13" t="str">
        <f t="shared" ref="S6:S36" si="1">IF(T6&gt;0,"","◄")</f>
        <v>◄</v>
      </c>
      <c r="T6" s="12"/>
      <c r="U6" s="12"/>
      <c r="V6" s="11" t="str">
        <f t="shared" ref="V6:V36" si="2">IF(U6&gt;0,"►","")</f>
        <v/>
      </c>
      <c r="W6" s="307"/>
      <c r="X6" s="295" t="s">
        <v>2891</v>
      </c>
      <c r="Y6" s="297" t="s">
        <v>13</v>
      </c>
      <c r="Z6" s="296" t="s">
        <v>2895</v>
      </c>
      <c r="AA6" s="294" t="s">
        <v>13</v>
      </c>
    </row>
    <row r="7" spans="1:27" ht="16.2" thickBot="1" x14ac:dyDescent="0.35">
      <c r="A7" s="125">
        <v>2</v>
      </c>
      <c r="B7" s="124">
        <v>2</v>
      </c>
      <c r="C7" s="124" t="s">
        <v>9</v>
      </c>
      <c r="D7" s="124">
        <v>3</v>
      </c>
      <c r="E7" s="35">
        <v>2010</v>
      </c>
      <c r="F7" s="185" t="s">
        <v>1491</v>
      </c>
      <c r="G7" s="123">
        <v>40194</v>
      </c>
      <c r="H7" s="122">
        <v>40196</v>
      </c>
      <c r="I7" s="121" t="s">
        <v>2898</v>
      </c>
      <c r="J7" s="110" t="s">
        <v>1519</v>
      </c>
      <c r="K7" s="173"/>
      <c r="L7" s="173"/>
      <c r="M7" s="173"/>
      <c r="N7" s="208"/>
      <c r="O7" s="117" t="s">
        <v>1524</v>
      </c>
      <c r="P7" s="117" t="s">
        <v>83</v>
      </c>
      <c r="Q7" s="116" t="s">
        <v>83</v>
      </c>
      <c r="R7" s="14" t="str">
        <f t="shared" si="0"/>
        <v>◄</v>
      </c>
      <c r="S7" s="13" t="str">
        <f t="shared" si="1"/>
        <v>◄</v>
      </c>
      <c r="T7" s="12"/>
      <c r="U7" s="12"/>
      <c r="V7" s="11" t="str">
        <f t="shared" si="2"/>
        <v/>
      </c>
      <c r="W7" s="307"/>
      <c r="X7" s="295" t="s">
        <v>2891</v>
      </c>
      <c r="Y7" s="297" t="s">
        <v>13</v>
      </c>
      <c r="Z7" s="296" t="s">
        <v>2895</v>
      </c>
      <c r="AA7" s="294" t="s">
        <v>13</v>
      </c>
    </row>
    <row r="8" spans="1:27" ht="16.2" thickBot="1" x14ac:dyDescent="0.35">
      <c r="A8" s="125">
        <v>2</v>
      </c>
      <c r="B8" s="124">
        <v>2</v>
      </c>
      <c r="C8" s="124" t="s">
        <v>9</v>
      </c>
      <c r="D8" s="124">
        <v>3</v>
      </c>
      <c r="E8" s="35">
        <v>2010</v>
      </c>
      <c r="F8" s="185" t="s">
        <v>1491</v>
      </c>
      <c r="G8" s="123">
        <v>40194</v>
      </c>
      <c r="H8" s="122">
        <v>40196</v>
      </c>
      <c r="I8" s="121" t="s">
        <v>2899</v>
      </c>
      <c r="J8" s="110" t="s">
        <v>1519</v>
      </c>
      <c r="K8" s="173"/>
      <c r="L8" s="173"/>
      <c r="M8" s="173"/>
      <c r="N8" s="208"/>
      <c r="O8" s="117" t="s">
        <v>1524</v>
      </c>
      <c r="P8" s="117" t="s">
        <v>83</v>
      </c>
      <c r="Q8" s="116" t="s">
        <v>83</v>
      </c>
      <c r="R8" s="14" t="str">
        <f t="shared" si="0"/>
        <v>◄</v>
      </c>
      <c r="S8" s="13" t="str">
        <f t="shared" si="1"/>
        <v>◄</v>
      </c>
      <c r="T8" s="12"/>
      <c r="U8" s="12"/>
      <c r="V8" s="11" t="str">
        <f t="shared" si="2"/>
        <v/>
      </c>
      <c r="W8" s="307"/>
      <c r="X8" s="295" t="s">
        <v>2891</v>
      </c>
      <c r="Y8" s="297" t="s">
        <v>13</v>
      </c>
      <c r="Z8" s="293"/>
      <c r="AA8" s="292" t="s">
        <v>2897</v>
      </c>
    </row>
    <row r="9" spans="1:27" ht="16.2" thickBot="1" x14ac:dyDescent="0.35">
      <c r="A9" s="125">
        <v>3</v>
      </c>
      <c r="B9" s="124">
        <v>4</v>
      </c>
      <c r="C9" s="124" t="s">
        <v>9</v>
      </c>
      <c r="D9" s="124">
        <v>5</v>
      </c>
      <c r="E9" s="35">
        <v>2010</v>
      </c>
      <c r="F9" s="185" t="s">
        <v>1490</v>
      </c>
      <c r="G9" s="123">
        <v>40194</v>
      </c>
      <c r="H9" s="122">
        <v>40196</v>
      </c>
      <c r="I9" s="121" t="s">
        <v>1526</v>
      </c>
      <c r="J9" s="110" t="s">
        <v>1518</v>
      </c>
      <c r="K9" s="173"/>
      <c r="L9" s="173"/>
      <c r="M9" s="173"/>
      <c r="N9" s="208"/>
      <c r="O9" s="117" t="s">
        <v>1525</v>
      </c>
      <c r="P9" s="117" t="s">
        <v>83</v>
      </c>
      <c r="Q9" s="116" t="s">
        <v>83</v>
      </c>
      <c r="R9" s="14" t="str">
        <f t="shared" si="0"/>
        <v>◄</v>
      </c>
      <c r="S9" s="13" t="str">
        <f t="shared" si="1"/>
        <v>◄</v>
      </c>
      <c r="T9" s="12"/>
      <c r="U9" s="12"/>
      <c r="V9" s="11" t="str">
        <f t="shared" si="2"/>
        <v/>
      </c>
      <c r="W9" s="307"/>
      <c r="X9" s="295" t="s">
        <v>2891</v>
      </c>
      <c r="Y9" s="297" t="s">
        <v>13</v>
      </c>
      <c r="Z9" s="296" t="s">
        <v>2895</v>
      </c>
      <c r="AA9" s="294" t="s">
        <v>13</v>
      </c>
    </row>
    <row r="10" spans="1:27" ht="16.2" thickBot="1" x14ac:dyDescent="0.35">
      <c r="A10" s="125">
        <v>4</v>
      </c>
      <c r="B10" s="124">
        <v>6</v>
      </c>
      <c r="C10" s="124" t="s">
        <v>9</v>
      </c>
      <c r="D10" s="124">
        <v>7</v>
      </c>
      <c r="E10" s="160">
        <v>2010</v>
      </c>
      <c r="F10" s="185" t="s">
        <v>1489</v>
      </c>
      <c r="G10" s="123">
        <v>40229</v>
      </c>
      <c r="H10" s="122">
        <v>40231</v>
      </c>
      <c r="I10" s="121" t="s">
        <v>1528</v>
      </c>
      <c r="J10" s="110" t="s">
        <v>1517</v>
      </c>
      <c r="K10" s="158"/>
      <c r="L10" s="158"/>
      <c r="M10" s="158"/>
      <c r="N10" s="186"/>
      <c r="O10" s="117" t="s">
        <v>1527</v>
      </c>
      <c r="P10" s="117" t="s">
        <v>83</v>
      </c>
      <c r="Q10" s="116" t="s">
        <v>83</v>
      </c>
      <c r="R10" s="14" t="str">
        <f t="shared" si="0"/>
        <v>◄</v>
      </c>
      <c r="S10" s="13" t="str">
        <f t="shared" si="1"/>
        <v>◄</v>
      </c>
      <c r="T10" s="12"/>
      <c r="U10" s="12"/>
      <c r="V10" s="11" t="str">
        <f t="shared" si="2"/>
        <v/>
      </c>
      <c r="W10" s="307"/>
      <c r="X10" s="295" t="s">
        <v>2891</v>
      </c>
      <c r="Y10" s="297" t="s">
        <v>13</v>
      </c>
      <c r="Z10" s="296" t="s">
        <v>2895</v>
      </c>
      <c r="AA10" s="294" t="s">
        <v>13</v>
      </c>
    </row>
    <row r="11" spans="1:27" ht="16.2" thickBot="1" x14ac:dyDescent="0.35">
      <c r="A11" s="125">
        <v>5</v>
      </c>
      <c r="B11" s="124">
        <v>8</v>
      </c>
      <c r="C11" s="124" t="s">
        <v>9</v>
      </c>
      <c r="D11" s="124">
        <v>9</v>
      </c>
      <c r="E11" s="160">
        <v>2010</v>
      </c>
      <c r="F11" s="185" t="s">
        <v>1488</v>
      </c>
      <c r="G11" s="123">
        <v>40229</v>
      </c>
      <c r="H11" s="122">
        <v>40231</v>
      </c>
      <c r="I11" s="121" t="s">
        <v>1529</v>
      </c>
      <c r="J11" s="110" t="s">
        <v>1516</v>
      </c>
      <c r="K11" s="158"/>
      <c r="L11" s="158"/>
      <c r="M11" s="158"/>
      <c r="N11" s="186"/>
      <c r="O11" s="117" t="s">
        <v>1530</v>
      </c>
      <c r="P11" s="117" t="s">
        <v>12</v>
      </c>
      <c r="Q11" s="116" t="s">
        <v>1531</v>
      </c>
      <c r="R11" s="14" t="str">
        <f t="shared" si="0"/>
        <v>◄</v>
      </c>
      <c r="S11" s="13" t="str">
        <f t="shared" si="1"/>
        <v>◄</v>
      </c>
      <c r="T11" s="12"/>
      <c r="U11" s="12"/>
      <c r="V11" s="11" t="str">
        <f t="shared" si="2"/>
        <v/>
      </c>
      <c r="W11" s="307"/>
      <c r="X11" s="295" t="s">
        <v>2891</v>
      </c>
      <c r="Y11" s="297" t="s">
        <v>13</v>
      </c>
      <c r="Z11" s="296" t="s">
        <v>2895</v>
      </c>
      <c r="AA11" s="294" t="s">
        <v>13</v>
      </c>
    </row>
    <row r="12" spans="1:27" ht="16.2" thickBot="1" x14ac:dyDescent="0.35">
      <c r="A12" s="125">
        <v>6</v>
      </c>
      <c r="B12" s="124">
        <v>10</v>
      </c>
      <c r="C12" s="124" t="s">
        <v>9</v>
      </c>
      <c r="D12" s="124">
        <v>11</v>
      </c>
      <c r="E12" s="160">
        <v>2010</v>
      </c>
      <c r="F12" s="185" t="s">
        <v>1487</v>
      </c>
      <c r="G12" s="123">
        <v>40250</v>
      </c>
      <c r="H12" s="122">
        <v>40252</v>
      </c>
      <c r="I12" s="205" t="s">
        <v>1532</v>
      </c>
      <c r="J12" s="110" t="s">
        <v>1515</v>
      </c>
      <c r="K12" s="158"/>
      <c r="L12" s="158"/>
      <c r="M12" s="158"/>
      <c r="N12" s="186"/>
      <c r="O12" s="117" t="s">
        <v>1533</v>
      </c>
      <c r="P12" s="117" t="s">
        <v>12</v>
      </c>
      <c r="Q12" s="116" t="s">
        <v>1534</v>
      </c>
      <c r="R12" s="14" t="str">
        <f t="shared" si="0"/>
        <v>◄</v>
      </c>
      <c r="S12" s="13" t="str">
        <f t="shared" si="1"/>
        <v>◄</v>
      </c>
      <c r="T12" s="12"/>
      <c r="U12" s="12"/>
      <c r="V12" s="11" t="str">
        <f t="shared" si="2"/>
        <v/>
      </c>
      <c r="W12" s="307"/>
      <c r="X12" s="295" t="s">
        <v>2891</v>
      </c>
      <c r="Y12" s="297" t="s">
        <v>13</v>
      </c>
      <c r="Z12" s="296" t="s">
        <v>2895</v>
      </c>
      <c r="AA12" s="294" t="s">
        <v>13</v>
      </c>
    </row>
    <row r="13" spans="1:27" ht="16.2" thickBot="1" x14ac:dyDescent="0.35">
      <c r="A13" s="125">
        <v>7</v>
      </c>
      <c r="B13" s="124">
        <v>12</v>
      </c>
      <c r="C13" s="124" t="s">
        <v>9</v>
      </c>
      <c r="D13" s="124">
        <v>13</v>
      </c>
      <c r="E13" s="160">
        <v>2010</v>
      </c>
      <c r="F13" s="185" t="s">
        <v>1486</v>
      </c>
      <c r="G13" s="123">
        <v>40250</v>
      </c>
      <c r="H13" s="122">
        <v>40252</v>
      </c>
      <c r="I13" s="121" t="s">
        <v>1535</v>
      </c>
      <c r="J13" s="110" t="s">
        <v>1514</v>
      </c>
      <c r="K13" s="173"/>
      <c r="L13" s="173"/>
      <c r="M13" s="173"/>
      <c r="N13" s="208"/>
      <c r="O13" s="117" t="s">
        <v>1536</v>
      </c>
      <c r="P13" s="117" t="s">
        <v>12</v>
      </c>
      <c r="Q13" s="116" t="s">
        <v>1537</v>
      </c>
      <c r="R13" s="14" t="str">
        <f t="shared" si="0"/>
        <v>◄</v>
      </c>
      <c r="S13" s="13" t="str">
        <f t="shared" si="1"/>
        <v>◄</v>
      </c>
      <c r="T13" s="12"/>
      <c r="U13" s="12"/>
      <c r="V13" s="11" t="str">
        <f t="shared" si="2"/>
        <v/>
      </c>
      <c r="W13" s="307"/>
      <c r="X13" s="295" t="s">
        <v>2891</v>
      </c>
      <c r="Y13" s="297" t="s">
        <v>13</v>
      </c>
      <c r="Z13" s="296" t="s">
        <v>2895</v>
      </c>
      <c r="AA13" s="294" t="s">
        <v>13</v>
      </c>
    </row>
    <row r="14" spans="1:27" ht="16.2" thickBot="1" x14ac:dyDescent="0.35">
      <c r="A14" s="125">
        <v>8</v>
      </c>
      <c r="B14" s="124">
        <v>14</v>
      </c>
      <c r="C14" s="124" t="s">
        <v>9</v>
      </c>
      <c r="D14" s="124">
        <v>15</v>
      </c>
      <c r="E14" s="160">
        <v>2010</v>
      </c>
      <c r="F14" s="185" t="s">
        <v>1485</v>
      </c>
      <c r="G14" s="123">
        <v>40250</v>
      </c>
      <c r="H14" s="122">
        <v>40252</v>
      </c>
      <c r="I14" s="121" t="s">
        <v>1538</v>
      </c>
      <c r="J14" s="110" t="s">
        <v>1513</v>
      </c>
      <c r="K14" s="173"/>
      <c r="L14" s="173"/>
      <c r="M14" s="173"/>
      <c r="N14" s="208"/>
      <c r="O14" s="117" t="s">
        <v>1539</v>
      </c>
      <c r="P14" s="117" t="s">
        <v>12</v>
      </c>
      <c r="Q14" s="116" t="s">
        <v>1540</v>
      </c>
      <c r="R14" s="14" t="str">
        <f t="shared" si="0"/>
        <v>◄</v>
      </c>
      <c r="S14" s="13" t="str">
        <f t="shared" si="1"/>
        <v>◄</v>
      </c>
      <c r="T14" s="12"/>
      <c r="U14" s="12"/>
      <c r="V14" s="11" t="str">
        <f t="shared" si="2"/>
        <v/>
      </c>
      <c r="W14" s="307"/>
      <c r="X14" s="295" t="s">
        <v>2891</v>
      </c>
      <c r="Y14" s="297" t="s">
        <v>13</v>
      </c>
      <c r="Z14" s="296" t="s">
        <v>2895</v>
      </c>
      <c r="AA14" s="294" t="s">
        <v>13</v>
      </c>
    </row>
    <row r="15" spans="1:27" ht="16.2" thickBot="1" x14ac:dyDescent="0.35">
      <c r="A15" s="10">
        <v>9</v>
      </c>
      <c r="B15" s="9">
        <v>16</v>
      </c>
      <c r="C15" s="309" t="s">
        <v>9</v>
      </c>
      <c r="D15" s="309">
        <f>B15</f>
        <v>16</v>
      </c>
      <c r="E15" s="160">
        <v>2010</v>
      </c>
      <c r="F15" s="185" t="s">
        <v>1484</v>
      </c>
      <c r="G15" s="123">
        <v>40277</v>
      </c>
      <c r="H15" s="122">
        <v>40279</v>
      </c>
      <c r="I15" s="121" t="s">
        <v>1542</v>
      </c>
      <c r="J15" s="110" t="s">
        <v>1512</v>
      </c>
      <c r="K15" s="173"/>
      <c r="L15" s="173"/>
      <c r="M15" s="173"/>
      <c r="N15" s="208"/>
      <c r="O15" s="117" t="s">
        <v>1541</v>
      </c>
      <c r="P15" s="117" t="s">
        <v>83</v>
      </c>
      <c r="Q15" s="116" t="s">
        <v>83</v>
      </c>
      <c r="R15" s="14" t="str">
        <f t="shared" si="0"/>
        <v>◄</v>
      </c>
      <c r="S15" s="13" t="str">
        <f t="shared" si="1"/>
        <v>◄</v>
      </c>
      <c r="T15" s="12"/>
      <c r="U15" s="12"/>
      <c r="V15" s="11" t="str">
        <f t="shared" si="2"/>
        <v/>
      </c>
      <c r="W15" s="307"/>
      <c r="X15" s="295" t="s">
        <v>2891</v>
      </c>
      <c r="Y15" s="297" t="s">
        <v>13</v>
      </c>
      <c r="Z15" s="296" t="s">
        <v>2895</v>
      </c>
      <c r="AA15" s="294" t="s">
        <v>13</v>
      </c>
    </row>
    <row r="16" spans="1:27" ht="16.2" thickBot="1" x14ac:dyDescent="0.35">
      <c r="A16" s="125">
        <v>10</v>
      </c>
      <c r="B16" s="124">
        <v>17</v>
      </c>
      <c r="C16" s="124" t="s">
        <v>9</v>
      </c>
      <c r="D16" s="124">
        <v>18</v>
      </c>
      <c r="E16" s="160">
        <v>2010</v>
      </c>
      <c r="F16" s="185" t="s">
        <v>1483</v>
      </c>
      <c r="G16" s="123">
        <v>40278</v>
      </c>
      <c r="H16" s="122">
        <v>40280</v>
      </c>
      <c r="I16" s="121" t="s">
        <v>1543</v>
      </c>
      <c r="J16" s="110" t="s">
        <v>1511</v>
      </c>
      <c r="K16" s="158"/>
      <c r="L16" s="158"/>
      <c r="M16" s="158"/>
      <c r="N16" s="186"/>
      <c r="O16" s="117" t="s">
        <v>1544</v>
      </c>
      <c r="P16" s="117" t="s">
        <v>12</v>
      </c>
      <c r="Q16" s="116" t="s">
        <v>1545</v>
      </c>
      <c r="R16" s="14" t="str">
        <f t="shared" si="0"/>
        <v>◄</v>
      </c>
      <c r="S16" s="13" t="str">
        <f t="shared" si="1"/>
        <v>◄</v>
      </c>
      <c r="T16" s="12"/>
      <c r="U16" s="12"/>
      <c r="V16" s="11" t="str">
        <f t="shared" si="2"/>
        <v/>
      </c>
      <c r="W16" s="307"/>
      <c r="X16" s="295" t="s">
        <v>2891</v>
      </c>
      <c r="Y16" s="297" t="s">
        <v>13</v>
      </c>
      <c r="Z16" s="296" t="s">
        <v>2895</v>
      </c>
      <c r="AA16" s="294" t="s">
        <v>13</v>
      </c>
    </row>
    <row r="17" spans="1:27" ht="16.2" thickBot="1" x14ac:dyDescent="0.35">
      <c r="A17" s="10">
        <v>11</v>
      </c>
      <c r="B17" s="9">
        <v>19</v>
      </c>
      <c r="C17" s="309" t="s">
        <v>9</v>
      </c>
      <c r="D17" s="309">
        <f>B17</f>
        <v>19</v>
      </c>
      <c r="E17" s="160">
        <v>2010</v>
      </c>
      <c r="F17" s="185" t="s">
        <v>1482</v>
      </c>
      <c r="G17" s="123">
        <v>40279</v>
      </c>
      <c r="H17" s="122">
        <v>40281</v>
      </c>
      <c r="I17" s="121" t="s">
        <v>1546</v>
      </c>
      <c r="J17" s="110" t="s">
        <v>1510</v>
      </c>
      <c r="K17" s="158"/>
      <c r="L17" s="158"/>
      <c r="M17" s="158"/>
      <c r="N17" s="186"/>
      <c r="O17" s="117" t="s">
        <v>1547</v>
      </c>
      <c r="P17" s="117" t="s">
        <v>12</v>
      </c>
      <c r="Q17" s="116" t="s">
        <v>1548</v>
      </c>
      <c r="R17" s="14" t="str">
        <f t="shared" si="0"/>
        <v>◄</v>
      </c>
      <c r="S17" s="13" t="str">
        <f t="shared" si="1"/>
        <v>◄</v>
      </c>
      <c r="T17" s="12"/>
      <c r="U17" s="12"/>
      <c r="V17" s="11" t="str">
        <f t="shared" si="2"/>
        <v/>
      </c>
      <c r="W17" s="307"/>
      <c r="X17" s="295" t="s">
        <v>2891</v>
      </c>
      <c r="Y17" s="297" t="s">
        <v>13</v>
      </c>
      <c r="Z17" s="296" t="s">
        <v>2895</v>
      </c>
      <c r="AA17" s="294" t="s">
        <v>13</v>
      </c>
    </row>
    <row r="18" spans="1:27" ht="16.2" thickBot="1" x14ac:dyDescent="0.35">
      <c r="A18" s="10">
        <v>12</v>
      </c>
      <c r="B18" s="124">
        <v>20</v>
      </c>
      <c r="C18" s="309" t="s">
        <v>9</v>
      </c>
      <c r="D18" s="309">
        <f>B18</f>
        <v>20</v>
      </c>
      <c r="E18" s="160">
        <v>2010</v>
      </c>
      <c r="F18" s="185" t="s">
        <v>1481</v>
      </c>
      <c r="G18" s="123">
        <v>40280</v>
      </c>
      <c r="H18" s="122">
        <v>40282</v>
      </c>
      <c r="I18" s="121" t="s">
        <v>1549</v>
      </c>
      <c r="J18" s="110" t="s">
        <v>1509</v>
      </c>
      <c r="K18" s="158"/>
      <c r="L18" s="158"/>
      <c r="M18" s="158"/>
      <c r="N18" s="186"/>
      <c r="O18" s="117" t="s">
        <v>1550</v>
      </c>
      <c r="P18" s="117" t="s">
        <v>12</v>
      </c>
      <c r="Q18" s="116" t="s">
        <v>1551</v>
      </c>
      <c r="R18" s="14" t="str">
        <f t="shared" si="0"/>
        <v>◄</v>
      </c>
      <c r="S18" s="13" t="str">
        <f t="shared" si="1"/>
        <v>◄</v>
      </c>
      <c r="T18" s="12"/>
      <c r="U18" s="12"/>
      <c r="V18" s="11" t="str">
        <f t="shared" si="2"/>
        <v/>
      </c>
      <c r="W18" s="307"/>
      <c r="X18" s="295" t="s">
        <v>2891</v>
      </c>
      <c r="Y18" s="297" t="s">
        <v>13</v>
      </c>
      <c r="Z18" s="296" t="s">
        <v>2895</v>
      </c>
      <c r="AA18" s="294" t="s">
        <v>13</v>
      </c>
    </row>
    <row r="19" spans="1:27" ht="16.2" thickBot="1" x14ac:dyDescent="0.35">
      <c r="A19" s="125">
        <v>13</v>
      </c>
      <c r="B19" s="124">
        <v>21</v>
      </c>
      <c r="C19" s="124" t="s">
        <v>9</v>
      </c>
      <c r="D19" s="124">
        <v>22</v>
      </c>
      <c r="E19" s="160">
        <v>2010</v>
      </c>
      <c r="F19" s="185" t="s">
        <v>1480</v>
      </c>
      <c r="G19" s="123">
        <v>40283</v>
      </c>
      <c r="H19" s="122">
        <v>40285</v>
      </c>
      <c r="I19" s="205" t="s">
        <v>1553</v>
      </c>
      <c r="J19" s="110" t="s">
        <v>1508</v>
      </c>
      <c r="K19" s="158"/>
      <c r="L19" s="158"/>
      <c r="M19" s="158"/>
      <c r="N19" s="186"/>
      <c r="O19" s="117" t="s">
        <v>1552</v>
      </c>
      <c r="P19" s="117" t="s">
        <v>83</v>
      </c>
      <c r="Q19" s="116" t="s">
        <v>83</v>
      </c>
      <c r="R19" s="14" t="str">
        <f t="shared" si="0"/>
        <v>◄</v>
      </c>
      <c r="S19" s="13" t="str">
        <f t="shared" si="1"/>
        <v>◄</v>
      </c>
      <c r="T19" s="12"/>
      <c r="U19" s="12"/>
      <c r="V19" s="11" t="str">
        <f t="shared" si="2"/>
        <v/>
      </c>
      <c r="W19" s="307"/>
      <c r="X19" s="295" t="s">
        <v>2891</v>
      </c>
      <c r="Y19" s="297" t="s">
        <v>13</v>
      </c>
      <c r="Z19" s="296" t="s">
        <v>2895</v>
      </c>
      <c r="AA19" s="294" t="s">
        <v>13</v>
      </c>
    </row>
    <row r="20" spans="1:27" ht="16.2" thickBot="1" x14ac:dyDescent="0.35">
      <c r="A20" s="125">
        <v>14</v>
      </c>
      <c r="B20" s="124">
        <v>23</v>
      </c>
      <c r="C20" s="124" t="s">
        <v>9</v>
      </c>
      <c r="D20" s="124">
        <v>24</v>
      </c>
      <c r="E20" s="160">
        <v>2010</v>
      </c>
      <c r="F20" s="185" t="s">
        <v>1479</v>
      </c>
      <c r="G20" s="123">
        <v>40306</v>
      </c>
      <c r="H20" s="122">
        <v>40308</v>
      </c>
      <c r="I20" s="121" t="s">
        <v>1555</v>
      </c>
      <c r="J20" s="110" t="s">
        <v>1507</v>
      </c>
      <c r="K20" s="158"/>
      <c r="L20" s="158"/>
      <c r="M20" s="158"/>
      <c r="N20" s="186"/>
      <c r="O20" s="117" t="s">
        <v>1554</v>
      </c>
      <c r="P20" s="117" t="s">
        <v>83</v>
      </c>
      <c r="Q20" s="116" t="s">
        <v>83</v>
      </c>
      <c r="R20" s="14" t="str">
        <f t="shared" si="0"/>
        <v>◄</v>
      </c>
      <c r="S20" s="13" t="str">
        <f t="shared" si="1"/>
        <v>◄</v>
      </c>
      <c r="T20" s="12"/>
      <c r="U20" s="12"/>
      <c r="V20" s="11" t="str">
        <f t="shared" si="2"/>
        <v/>
      </c>
      <c r="W20" s="307"/>
      <c r="X20" s="295" t="s">
        <v>2891</v>
      </c>
      <c r="Y20" s="297" t="s">
        <v>13</v>
      </c>
      <c r="Z20" s="296" t="s">
        <v>2895</v>
      </c>
      <c r="AA20" s="291" t="s">
        <v>2892</v>
      </c>
    </row>
    <row r="21" spans="1:27" ht="16.2" thickBot="1" x14ac:dyDescent="0.35">
      <c r="A21" s="125">
        <v>15</v>
      </c>
      <c r="B21" s="124">
        <v>25</v>
      </c>
      <c r="C21" s="124" t="s">
        <v>9</v>
      </c>
      <c r="D21" s="124">
        <v>26</v>
      </c>
      <c r="E21" s="160">
        <v>2010</v>
      </c>
      <c r="F21" s="185" t="s">
        <v>1478</v>
      </c>
      <c r="G21" s="123">
        <v>40306</v>
      </c>
      <c r="H21" s="122">
        <v>40308</v>
      </c>
      <c r="I21" s="121" t="s">
        <v>2902</v>
      </c>
      <c r="J21" s="110" t="s">
        <v>1506</v>
      </c>
      <c r="K21" s="158"/>
      <c r="L21" s="158"/>
      <c r="M21" s="158"/>
      <c r="N21" s="186"/>
      <c r="O21" s="117" t="s">
        <v>1556</v>
      </c>
      <c r="P21" s="117" t="s">
        <v>12</v>
      </c>
      <c r="Q21" s="116" t="s">
        <v>1557</v>
      </c>
      <c r="R21" s="14" t="str">
        <f t="shared" si="0"/>
        <v>◄</v>
      </c>
      <c r="S21" s="13" t="str">
        <f t="shared" si="1"/>
        <v>◄</v>
      </c>
      <c r="T21" s="12"/>
      <c r="U21" s="12"/>
      <c r="V21" s="11" t="str">
        <f t="shared" si="2"/>
        <v/>
      </c>
      <c r="W21" s="307"/>
      <c r="X21" s="295" t="s">
        <v>2891</v>
      </c>
      <c r="Y21" s="297" t="s">
        <v>13</v>
      </c>
      <c r="Z21" s="296" t="s">
        <v>2895</v>
      </c>
      <c r="AA21" s="291" t="s">
        <v>2892</v>
      </c>
    </row>
    <row r="22" spans="1:27" ht="16.2" thickBot="1" x14ac:dyDescent="0.35">
      <c r="A22" s="125">
        <v>15</v>
      </c>
      <c r="B22" s="124">
        <v>25</v>
      </c>
      <c r="C22" s="124" t="s">
        <v>9</v>
      </c>
      <c r="D22" s="124">
        <v>26</v>
      </c>
      <c r="E22" s="160">
        <v>2010</v>
      </c>
      <c r="F22" s="185" t="s">
        <v>1478</v>
      </c>
      <c r="G22" s="123">
        <v>40306</v>
      </c>
      <c r="H22" s="122">
        <v>40308</v>
      </c>
      <c r="I22" s="121" t="s">
        <v>2903</v>
      </c>
      <c r="J22" s="110" t="s">
        <v>1506</v>
      </c>
      <c r="K22" s="158"/>
      <c r="L22" s="158"/>
      <c r="M22" s="158"/>
      <c r="N22" s="186"/>
      <c r="O22" s="117" t="s">
        <v>1556</v>
      </c>
      <c r="P22" s="117" t="s">
        <v>12</v>
      </c>
      <c r="Q22" s="116" t="s">
        <v>1557</v>
      </c>
      <c r="R22" s="14" t="str">
        <f t="shared" si="0"/>
        <v>◄</v>
      </c>
      <c r="S22" s="13" t="str">
        <f t="shared" si="1"/>
        <v>◄</v>
      </c>
      <c r="T22" s="12"/>
      <c r="U22" s="12"/>
      <c r="V22" s="11" t="str">
        <f t="shared" si="2"/>
        <v/>
      </c>
      <c r="W22" s="307"/>
      <c r="X22" s="295" t="s">
        <v>2891</v>
      </c>
      <c r="Y22" s="297" t="s">
        <v>13</v>
      </c>
      <c r="Z22" s="293"/>
      <c r="AA22" s="292" t="s">
        <v>2897</v>
      </c>
    </row>
    <row r="23" spans="1:27" ht="16.2" thickBot="1" x14ac:dyDescent="0.35">
      <c r="A23" s="125">
        <v>16</v>
      </c>
      <c r="B23" s="124">
        <v>27</v>
      </c>
      <c r="C23" s="124" t="s">
        <v>9</v>
      </c>
      <c r="D23" s="124">
        <v>28</v>
      </c>
      <c r="E23" s="160">
        <v>2010</v>
      </c>
      <c r="F23" s="185" t="s">
        <v>1477</v>
      </c>
      <c r="G23" s="123">
        <v>40341</v>
      </c>
      <c r="H23" s="122">
        <v>40343</v>
      </c>
      <c r="I23" s="205" t="s">
        <v>1558</v>
      </c>
      <c r="J23" s="110" t="s">
        <v>1505</v>
      </c>
      <c r="K23" s="179"/>
      <c r="L23" s="179"/>
      <c r="M23" s="179"/>
      <c r="N23" s="178"/>
      <c r="O23" s="117" t="s">
        <v>1559</v>
      </c>
      <c r="P23" s="117" t="s">
        <v>12</v>
      </c>
      <c r="Q23" s="116" t="s">
        <v>1560</v>
      </c>
      <c r="R23" s="14" t="str">
        <f t="shared" si="0"/>
        <v>◄</v>
      </c>
      <c r="S23" s="13" t="str">
        <f t="shared" si="1"/>
        <v>◄</v>
      </c>
      <c r="T23" s="12"/>
      <c r="U23" s="12"/>
      <c r="V23" s="11" t="str">
        <f t="shared" si="2"/>
        <v/>
      </c>
      <c r="W23" s="307"/>
      <c r="X23" s="295" t="s">
        <v>2891</v>
      </c>
      <c r="Y23" s="297" t="s">
        <v>13</v>
      </c>
      <c r="Z23" s="296" t="s">
        <v>2895</v>
      </c>
      <c r="AA23" s="294" t="s">
        <v>13</v>
      </c>
    </row>
    <row r="24" spans="1:27" ht="16.2" thickBot="1" x14ac:dyDescent="0.35">
      <c r="A24" s="125">
        <v>17</v>
      </c>
      <c r="B24" s="124">
        <v>29</v>
      </c>
      <c r="C24" s="124" t="s">
        <v>9</v>
      </c>
      <c r="D24" s="124">
        <v>30</v>
      </c>
      <c r="E24" s="160">
        <v>2010</v>
      </c>
      <c r="F24" s="185" t="s">
        <v>1476</v>
      </c>
      <c r="G24" s="123">
        <v>40341</v>
      </c>
      <c r="H24" s="122">
        <v>40343</v>
      </c>
      <c r="I24" s="121" t="s">
        <v>1562</v>
      </c>
      <c r="J24" s="110" t="s">
        <v>1504</v>
      </c>
      <c r="K24" s="158"/>
      <c r="L24" s="158"/>
      <c r="M24" s="158"/>
      <c r="N24" s="186"/>
      <c r="O24" s="117" t="s">
        <v>1561</v>
      </c>
      <c r="P24" s="117" t="s">
        <v>83</v>
      </c>
      <c r="Q24" s="116" t="s">
        <v>83</v>
      </c>
      <c r="R24" s="14" t="str">
        <f t="shared" si="0"/>
        <v>◄</v>
      </c>
      <c r="S24" s="13" t="str">
        <f t="shared" si="1"/>
        <v>◄</v>
      </c>
      <c r="T24" s="12"/>
      <c r="U24" s="12"/>
      <c r="V24" s="11" t="str">
        <f t="shared" si="2"/>
        <v/>
      </c>
      <c r="W24" s="307"/>
      <c r="X24" s="295" t="s">
        <v>2891</v>
      </c>
      <c r="Y24" s="297" t="s">
        <v>13</v>
      </c>
      <c r="Z24" s="296" t="s">
        <v>2895</v>
      </c>
      <c r="AA24" s="291" t="s">
        <v>2892</v>
      </c>
    </row>
    <row r="25" spans="1:27" ht="16.2" thickBot="1" x14ac:dyDescent="0.35">
      <c r="A25" s="125" t="s">
        <v>470</v>
      </c>
      <c r="B25" s="124">
        <v>31</v>
      </c>
      <c r="C25" s="124" t="s">
        <v>9</v>
      </c>
      <c r="D25" s="124">
        <v>32</v>
      </c>
      <c r="E25" s="160">
        <v>2010</v>
      </c>
      <c r="F25" s="185" t="s">
        <v>1475</v>
      </c>
      <c r="G25" s="123">
        <v>40360</v>
      </c>
      <c r="H25" s="122">
        <v>40362</v>
      </c>
      <c r="I25" s="205" t="s">
        <v>1564</v>
      </c>
      <c r="J25" s="110" t="s">
        <v>1503</v>
      </c>
      <c r="K25" s="158"/>
      <c r="L25" s="158"/>
      <c r="M25" s="158"/>
      <c r="N25" s="186"/>
      <c r="O25" s="117" t="s">
        <v>1563</v>
      </c>
      <c r="P25" s="117" t="s">
        <v>83</v>
      </c>
      <c r="Q25" s="116" t="s">
        <v>83</v>
      </c>
      <c r="R25" s="14" t="str">
        <f t="shared" si="0"/>
        <v>◄</v>
      </c>
      <c r="S25" s="13" t="str">
        <f t="shared" si="1"/>
        <v>◄</v>
      </c>
      <c r="T25" s="12"/>
      <c r="U25" s="12"/>
      <c r="V25" s="11" t="str">
        <f t="shared" si="2"/>
        <v/>
      </c>
      <c r="W25" s="307"/>
      <c r="X25" s="295" t="s">
        <v>2891</v>
      </c>
      <c r="Y25" s="297" t="s">
        <v>13</v>
      </c>
      <c r="Z25" s="296" t="s">
        <v>2895</v>
      </c>
      <c r="AA25" s="294" t="s">
        <v>13</v>
      </c>
    </row>
    <row r="26" spans="1:27" ht="16.2" thickBot="1" x14ac:dyDescent="0.35">
      <c r="A26" s="125">
        <v>18</v>
      </c>
      <c r="B26" s="124">
        <v>33</v>
      </c>
      <c r="C26" s="124" t="s">
        <v>9</v>
      </c>
      <c r="D26" s="124">
        <v>34</v>
      </c>
      <c r="E26" s="160">
        <v>2010</v>
      </c>
      <c r="F26" s="185" t="s">
        <v>1474</v>
      </c>
      <c r="G26" s="123">
        <v>40418</v>
      </c>
      <c r="H26" s="122">
        <v>40420</v>
      </c>
      <c r="I26" s="121" t="s">
        <v>1565</v>
      </c>
      <c r="J26" s="110" t="s">
        <v>1502</v>
      </c>
      <c r="K26" s="158"/>
      <c r="L26" s="158"/>
      <c r="M26" s="158"/>
      <c r="N26" s="186"/>
      <c r="O26" s="117" t="s">
        <v>1566</v>
      </c>
      <c r="P26" s="117" t="s">
        <v>12</v>
      </c>
      <c r="Q26" s="116" t="s">
        <v>1567</v>
      </c>
      <c r="R26" s="14" t="str">
        <f t="shared" si="0"/>
        <v>◄</v>
      </c>
      <c r="S26" s="13" t="str">
        <f t="shared" si="1"/>
        <v>◄</v>
      </c>
      <c r="T26" s="12"/>
      <c r="U26" s="12"/>
      <c r="V26" s="11" t="str">
        <f t="shared" si="2"/>
        <v/>
      </c>
      <c r="W26" s="307"/>
      <c r="X26" s="295" t="s">
        <v>2891</v>
      </c>
      <c r="Y26" s="297" t="s">
        <v>13</v>
      </c>
      <c r="Z26" s="296" t="s">
        <v>2895</v>
      </c>
      <c r="AA26" s="294" t="s">
        <v>13</v>
      </c>
    </row>
    <row r="27" spans="1:27" ht="16.2" thickBot="1" x14ac:dyDescent="0.35">
      <c r="A27" s="125">
        <v>19</v>
      </c>
      <c r="B27" s="124">
        <v>35</v>
      </c>
      <c r="C27" s="124" t="s">
        <v>9</v>
      </c>
      <c r="D27" s="124">
        <v>36</v>
      </c>
      <c r="E27" s="160">
        <v>2010</v>
      </c>
      <c r="F27" s="185" t="s">
        <v>1473</v>
      </c>
      <c r="G27" s="123">
        <v>40418</v>
      </c>
      <c r="H27" s="122">
        <v>40420</v>
      </c>
      <c r="I27" s="121" t="s">
        <v>2900</v>
      </c>
      <c r="J27" s="110" t="s">
        <v>1501</v>
      </c>
      <c r="K27" s="158"/>
      <c r="L27" s="158"/>
      <c r="M27" s="158"/>
      <c r="N27" s="186"/>
      <c r="O27" s="117" t="s">
        <v>1568</v>
      </c>
      <c r="P27" s="117" t="s">
        <v>12</v>
      </c>
      <c r="Q27" s="116" t="s">
        <v>1569</v>
      </c>
      <c r="R27" s="14" t="str">
        <f t="shared" si="0"/>
        <v>◄</v>
      </c>
      <c r="S27" s="13" t="str">
        <f t="shared" si="1"/>
        <v>◄</v>
      </c>
      <c r="T27" s="12"/>
      <c r="U27" s="12"/>
      <c r="V27" s="11" t="str">
        <f t="shared" si="2"/>
        <v/>
      </c>
      <c r="W27" s="307"/>
      <c r="X27" s="295" t="s">
        <v>2891</v>
      </c>
      <c r="Y27" s="297" t="s">
        <v>13</v>
      </c>
      <c r="Z27" s="296" t="s">
        <v>2895</v>
      </c>
      <c r="AA27" s="294" t="s">
        <v>13</v>
      </c>
    </row>
    <row r="28" spans="1:27" ht="16.2" thickBot="1" x14ac:dyDescent="0.35">
      <c r="A28" s="125">
        <v>19</v>
      </c>
      <c r="B28" s="124">
        <v>35</v>
      </c>
      <c r="C28" s="124" t="s">
        <v>9</v>
      </c>
      <c r="D28" s="124">
        <v>36</v>
      </c>
      <c r="E28" s="160">
        <v>2010</v>
      </c>
      <c r="F28" s="185" t="s">
        <v>1473</v>
      </c>
      <c r="G28" s="123">
        <v>40418</v>
      </c>
      <c r="H28" s="122">
        <v>40420</v>
      </c>
      <c r="I28" s="121" t="s">
        <v>2901</v>
      </c>
      <c r="J28" s="110" t="s">
        <v>1501</v>
      </c>
      <c r="K28" s="158"/>
      <c r="L28" s="158"/>
      <c r="M28" s="158"/>
      <c r="N28" s="186"/>
      <c r="O28" s="117" t="s">
        <v>1568</v>
      </c>
      <c r="P28" s="117" t="s">
        <v>12</v>
      </c>
      <c r="Q28" s="116" t="s">
        <v>1569</v>
      </c>
      <c r="R28" s="14" t="str">
        <f t="shared" si="0"/>
        <v>◄</v>
      </c>
      <c r="S28" s="13" t="str">
        <f t="shared" si="1"/>
        <v>◄</v>
      </c>
      <c r="T28" s="12"/>
      <c r="U28" s="12"/>
      <c r="V28" s="11" t="str">
        <f t="shared" si="2"/>
        <v/>
      </c>
      <c r="W28" s="307"/>
      <c r="X28" s="295" t="s">
        <v>2891</v>
      </c>
      <c r="Y28" s="297" t="s">
        <v>13</v>
      </c>
      <c r="Z28" s="293"/>
      <c r="AA28" s="292" t="s">
        <v>2897</v>
      </c>
    </row>
    <row r="29" spans="1:27" ht="16.2" thickBot="1" x14ac:dyDescent="0.35">
      <c r="A29" s="125">
        <v>20</v>
      </c>
      <c r="B29" s="124">
        <v>37</v>
      </c>
      <c r="C29" s="124" t="s">
        <v>9</v>
      </c>
      <c r="D29" s="124">
        <v>38</v>
      </c>
      <c r="E29" s="160">
        <v>2010</v>
      </c>
      <c r="F29" s="185" t="s">
        <v>1472</v>
      </c>
      <c r="G29" s="123">
        <v>40418</v>
      </c>
      <c r="H29" s="122">
        <v>40420</v>
      </c>
      <c r="I29" s="121" t="s">
        <v>1570</v>
      </c>
      <c r="J29" s="187" t="s">
        <v>1500</v>
      </c>
      <c r="K29" s="158"/>
      <c r="L29" s="158"/>
      <c r="M29" s="158"/>
      <c r="N29" s="186"/>
      <c r="O29" s="117" t="s">
        <v>1571</v>
      </c>
      <c r="P29" s="117" t="s">
        <v>12</v>
      </c>
      <c r="Q29" s="116" t="s">
        <v>1572</v>
      </c>
      <c r="R29" s="14" t="str">
        <f t="shared" si="0"/>
        <v>◄</v>
      </c>
      <c r="S29" s="13" t="str">
        <f t="shared" si="1"/>
        <v>◄</v>
      </c>
      <c r="T29" s="12"/>
      <c r="U29" s="12"/>
      <c r="V29" s="11" t="str">
        <f t="shared" si="2"/>
        <v/>
      </c>
      <c r="W29" s="307"/>
      <c r="X29" s="295" t="s">
        <v>2891</v>
      </c>
      <c r="Y29" s="297" t="s">
        <v>13</v>
      </c>
      <c r="Z29" s="296" t="s">
        <v>2895</v>
      </c>
      <c r="AA29" s="291" t="s">
        <v>2892</v>
      </c>
    </row>
    <row r="30" spans="1:27" ht="16.2" thickBot="1" x14ac:dyDescent="0.35">
      <c r="A30" s="125">
        <v>21</v>
      </c>
      <c r="B30" s="124">
        <v>39</v>
      </c>
      <c r="C30" s="124" t="s">
        <v>9</v>
      </c>
      <c r="D30" s="124">
        <v>40</v>
      </c>
      <c r="E30" s="160">
        <v>2010</v>
      </c>
      <c r="F30" s="185" t="s">
        <v>1471</v>
      </c>
      <c r="G30" s="123">
        <v>40439</v>
      </c>
      <c r="H30" s="122">
        <v>40441</v>
      </c>
      <c r="I30" s="205" t="s">
        <v>1573</v>
      </c>
      <c r="J30" s="187" t="s">
        <v>1499</v>
      </c>
      <c r="K30" s="179"/>
      <c r="L30" s="179"/>
      <c r="M30" s="179"/>
      <c r="N30" s="178"/>
      <c r="O30" s="117" t="s">
        <v>1574</v>
      </c>
      <c r="P30" s="117" t="s">
        <v>12</v>
      </c>
      <c r="Q30" s="116" t="s">
        <v>1575</v>
      </c>
      <c r="R30" s="14" t="str">
        <f t="shared" si="0"/>
        <v>◄</v>
      </c>
      <c r="S30" s="13" t="str">
        <f t="shared" si="1"/>
        <v>◄</v>
      </c>
      <c r="T30" s="12"/>
      <c r="U30" s="12"/>
      <c r="V30" s="11" t="str">
        <f t="shared" si="2"/>
        <v/>
      </c>
      <c r="W30" s="307"/>
      <c r="X30" s="295" t="s">
        <v>2891</v>
      </c>
      <c r="Y30" s="297" t="s">
        <v>13</v>
      </c>
      <c r="Z30" s="296" t="s">
        <v>2895</v>
      </c>
      <c r="AA30" s="294" t="s">
        <v>13</v>
      </c>
    </row>
    <row r="31" spans="1:27" ht="16.2" thickBot="1" x14ac:dyDescent="0.35">
      <c r="A31" s="10">
        <v>22</v>
      </c>
      <c r="B31" s="9">
        <v>41</v>
      </c>
      <c r="C31" s="309" t="s">
        <v>9</v>
      </c>
      <c r="D31" s="309">
        <f>B31</f>
        <v>41</v>
      </c>
      <c r="E31" s="160">
        <v>2010</v>
      </c>
      <c r="F31" s="185" t="s">
        <v>1470</v>
      </c>
      <c r="G31" s="123">
        <v>40439</v>
      </c>
      <c r="H31" s="122">
        <v>40441</v>
      </c>
      <c r="I31" s="121" t="s">
        <v>1576</v>
      </c>
      <c r="J31" s="187" t="s">
        <v>1498</v>
      </c>
      <c r="K31" s="158"/>
      <c r="L31" s="158"/>
      <c r="M31" s="158"/>
      <c r="N31" s="186"/>
      <c r="O31" s="117" t="s">
        <v>1577</v>
      </c>
      <c r="P31" s="117" t="s">
        <v>12</v>
      </c>
      <c r="Q31" s="116" t="s">
        <v>1578</v>
      </c>
      <c r="R31" s="14" t="str">
        <f t="shared" si="0"/>
        <v>◄</v>
      </c>
      <c r="S31" s="13" t="str">
        <f t="shared" si="1"/>
        <v>◄</v>
      </c>
      <c r="T31" s="12"/>
      <c r="U31" s="12"/>
      <c r="V31" s="11" t="str">
        <f t="shared" si="2"/>
        <v/>
      </c>
      <c r="W31" s="307"/>
      <c r="X31" s="295" t="s">
        <v>2891</v>
      </c>
      <c r="Y31" s="297" t="s">
        <v>13</v>
      </c>
      <c r="Z31" s="296" t="s">
        <v>2895</v>
      </c>
      <c r="AA31" s="294" t="s">
        <v>13</v>
      </c>
    </row>
    <row r="32" spans="1:27" ht="16.2" thickBot="1" x14ac:dyDescent="0.35">
      <c r="A32" s="125">
        <v>23</v>
      </c>
      <c r="B32" s="124">
        <v>42</v>
      </c>
      <c r="C32" s="124" t="s">
        <v>9</v>
      </c>
      <c r="D32" s="124">
        <v>43</v>
      </c>
      <c r="E32" s="160">
        <v>2010</v>
      </c>
      <c r="F32" s="185" t="s">
        <v>1470</v>
      </c>
      <c r="G32" s="123">
        <v>40467</v>
      </c>
      <c r="H32" s="122">
        <v>40469</v>
      </c>
      <c r="I32" s="121" t="s">
        <v>1579</v>
      </c>
      <c r="J32" s="187" t="s">
        <v>1497</v>
      </c>
      <c r="K32" s="158"/>
      <c r="L32" s="158"/>
      <c r="M32" s="158"/>
      <c r="N32" s="186"/>
      <c r="O32" s="117" t="s">
        <v>1580</v>
      </c>
      <c r="P32" s="117" t="s">
        <v>12</v>
      </c>
      <c r="Q32" s="116" t="s">
        <v>1581</v>
      </c>
      <c r="R32" s="14" t="str">
        <f t="shared" si="0"/>
        <v>◄</v>
      </c>
      <c r="S32" s="13" t="str">
        <f t="shared" si="1"/>
        <v>◄</v>
      </c>
      <c r="T32" s="12"/>
      <c r="U32" s="12"/>
      <c r="V32" s="11" t="str">
        <f t="shared" si="2"/>
        <v/>
      </c>
      <c r="W32" s="307"/>
      <c r="X32" s="295" t="s">
        <v>2891</v>
      </c>
      <c r="Y32" s="297" t="s">
        <v>13</v>
      </c>
      <c r="Z32" s="296" t="s">
        <v>2895</v>
      </c>
      <c r="AA32" s="291" t="s">
        <v>2892</v>
      </c>
    </row>
    <row r="33" spans="1:27" ht="16.2" thickBot="1" x14ac:dyDescent="0.35">
      <c r="A33" s="125">
        <v>24</v>
      </c>
      <c r="B33" s="124">
        <v>44</v>
      </c>
      <c r="C33" s="124" t="s">
        <v>9</v>
      </c>
      <c r="D33" s="124">
        <v>45</v>
      </c>
      <c r="E33" s="160">
        <v>2010</v>
      </c>
      <c r="F33" s="185" t="s">
        <v>1469</v>
      </c>
      <c r="G33" s="123">
        <v>40467</v>
      </c>
      <c r="H33" s="122">
        <v>40469</v>
      </c>
      <c r="I33" s="205" t="s">
        <v>1582</v>
      </c>
      <c r="J33" s="187" t="s">
        <v>1496</v>
      </c>
      <c r="K33" s="158"/>
      <c r="L33" s="158"/>
      <c r="M33" s="158"/>
      <c r="N33" s="186"/>
      <c r="O33" s="117" t="s">
        <v>1583</v>
      </c>
      <c r="P33" s="117" t="s">
        <v>12</v>
      </c>
      <c r="Q33" s="116" t="s">
        <v>1584</v>
      </c>
      <c r="R33" s="14" t="str">
        <f t="shared" si="0"/>
        <v>◄</v>
      </c>
      <c r="S33" s="13" t="str">
        <f t="shared" si="1"/>
        <v>◄</v>
      </c>
      <c r="T33" s="12"/>
      <c r="U33" s="12"/>
      <c r="V33" s="11" t="str">
        <f t="shared" si="2"/>
        <v/>
      </c>
      <c r="W33" s="307"/>
      <c r="X33" s="295" t="s">
        <v>2891</v>
      </c>
      <c r="Y33" s="297" t="s">
        <v>13</v>
      </c>
      <c r="Z33" s="296" t="s">
        <v>2895</v>
      </c>
      <c r="AA33" s="294" t="s">
        <v>13</v>
      </c>
    </row>
    <row r="34" spans="1:27" ht="16.2" thickBot="1" x14ac:dyDescent="0.35">
      <c r="A34" s="125">
        <v>25</v>
      </c>
      <c r="B34" s="124">
        <v>46</v>
      </c>
      <c r="C34" s="124" t="s">
        <v>9</v>
      </c>
      <c r="D34" s="124">
        <v>47</v>
      </c>
      <c r="E34" s="35">
        <v>2010</v>
      </c>
      <c r="F34" s="185" t="s">
        <v>1468</v>
      </c>
      <c r="G34" s="123">
        <v>40488</v>
      </c>
      <c r="H34" s="122">
        <v>40490</v>
      </c>
      <c r="I34" s="121" t="s">
        <v>1585</v>
      </c>
      <c r="J34" s="187" t="s">
        <v>1495</v>
      </c>
      <c r="K34" s="158"/>
      <c r="L34" s="158"/>
      <c r="M34" s="158"/>
      <c r="N34" s="186"/>
      <c r="O34" s="117" t="s">
        <v>1586</v>
      </c>
      <c r="P34" s="117" t="s">
        <v>12</v>
      </c>
      <c r="Q34" s="116" t="s">
        <v>1587</v>
      </c>
      <c r="R34" s="14" t="str">
        <f t="shared" si="0"/>
        <v>◄</v>
      </c>
      <c r="S34" s="13" t="str">
        <f t="shared" si="1"/>
        <v>◄</v>
      </c>
      <c r="T34" s="12"/>
      <c r="U34" s="12"/>
      <c r="V34" s="11" t="str">
        <f t="shared" si="2"/>
        <v/>
      </c>
      <c r="W34" s="307"/>
      <c r="X34" s="295" t="s">
        <v>2891</v>
      </c>
      <c r="Y34" s="297" t="s">
        <v>13</v>
      </c>
      <c r="Z34" s="296" t="s">
        <v>2895</v>
      </c>
      <c r="AA34" s="294" t="s">
        <v>13</v>
      </c>
    </row>
    <row r="35" spans="1:27" ht="16.2" thickBot="1" x14ac:dyDescent="0.35">
      <c r="A35" s="125">
        <v>26</v>
      </c>
      <c r="B35" s="124">
        <v>48</v>
      </c>
      <c r="C35" s="124" t="s">
        <v>9</v>
      </c>
      <c r="D35" s="124">
        <v>49</v>
      </c>
      <c r="E35" s="35">
        <v>2010</v>
      </c>
      <c r="F35" s="185" t="s">
        <v>1467</v>
      </c>
      <c r="G35" s="123">
        <v>40488</v>
      </c>
      <c r="H35" s="122">
        <v>40490</v>
      </c>
      <c r="I35" s="121" t="s">
        <v>1588</v>
      </c>
      <c r="J35" s="187" t="s">
        <v>1494</v>
      </c>
      <c r="K35" s="179"/>
      <c r="L35" s="179"/>
      <c r="M35" s="179"/>
      <c r="N35" s="178"/>
      <c r="O35" s="117" t="s">
        <v>1589</v>
      </c>
      <c r="P35" s="117" t="s">
        <v>12</v>
      </c>
      <c r="Q35" s="116" t="s">
        <v>1590</v>
      </c>
      <c r="R35" s="14" t="str">
        <f t="shared" si="0"/>
        <v>◄</v>
      </c>
      <c r="S35" s="13" t="str">
        <f t="shared" si="1"/>
        <v>◄</v>
      </c>
      <c r="T35" s="12"/>
      <c r="U35" s="12"/>
      <c r="V35" s="11" t="str">
        <f t="shared" si="2"/>
        <v/>
      </c>
      <c r="W35" s="307"/>
      <c r="X35" s="295" t="s">
        <v>2891</v>
      </c>
      <c r="Y35" s="297" t="s">
        <v>13</v>
      </c>
      <c r="Z35" s="296" t="s">
        <v>2895</v>
      </c>
      <c r="AA35" s="294" t="s">
        <v>13</v>
      </c>
    </row>
    <row r="36" spans="1:27" ht="16.2" thickBot="1" x14ac:dyDescent="0.35">
      <c r="A36" s="204">
        <v>26</v>
      </c>
      <c r="B36" s="183">
        <v>48</v>
      </c>
      <c r="C36" s="183" t="s">
        <v>9</v>
      </c>
      <c r="D36" s="183">
        <v>49</v>
      </c>
      <c r="E36" s="25">
        <v>2010</v>
      </c>
      <c r="F36" s="113" t="s">
        <v>1467</v>
      </c>
      <c r="G36" s="201">
        <v>40488</v>
      </c>
      <c r="H36" s="181">
        <v>40490</v>
      </c>
      <c r="I36" s="121" t="s">
        <v>1591</v>
      </c>
      <c r="J36" s="200" t="s">
        <v>1493</v>
      </c>
      <c r="K36" s="199"/>
      <c r="L36" s="199"/>
      <c r="M36" s="199"/>
      <c r="N36" s="198"/>
      <c r="O36" s="117" t="s">
        <v>1589</v>
      </c>
      <c r="P36" s="117" t="s">
        <v>12</v>
      </c>
      <c r="Q36" s="116" t="s">
        <v>1590</v>
      </c>
      <c r="R36" s="14" t="str">
        <f t="shared" si="0"/>
        <v>◄</v>
      </c>
      <c r="S36" s="13" t="str">
        <f t="shared" si="1"/>
        <v>◄</v>
      </c>
      <c r="T36" s="12"/>
      <c r="U36" s="12"/>
      <c r="V36" s="11" t="str">
        <f t="shared" si="2"/>
        <v/>
      </c>
      <c r="W36" s="307"/>
      <c r="X36" s="295" t="s">
        <v>2891</v>
      </c>
      <c r="Y36" s="297" t="s">
        <v>13</v>
      </c>
      <c r="Z36" s="296" t="s">
        <v>2895</v>
      </c>
      <c r="AA36" s="294" t="s">
        <v>13</v>
      </c>
    </row>
    <row r="37" spans="1:27" ht="19.2" thickTop="1" thickBot="1" x14ac:dyDescent="0.35">
      <c r="A37" s="290" t="s">
        <v>2885</v>
      </c>
      <c r="B37" s="81"/>
      <c r="C37" s="76"/>
      <c r="D37" s="76"/>
      <c r="E37" s="80"/>
      <c r="F37" s="76"/>
      <c r="G37" s="76"/>
      <c r="H37" s="76"/>
      <c r="I37" s="79"/>
      <c r="J37" s="77" t="s">
        <v>2854</v>
      </c>
      <c r="K37" s="77"/>
      <c r="L37" s="77"/>
      <c r="M37" s="76"/>
      <c r="N37" s="75"/>
      <c r="O37" s="76"/>
      <c r="P37" s="363"/>
      <c r="Q37" s="363"/>
      <c r="R37" s="364"/>
      <c r="S37" s="365" t="s">
        <v>2956</v>
      </c>
      <c r="T37" s="366" t="s">
        <v>13</v>
      </c>
      <c r="U37" s="367" t="s">
        <v>2957</v>
      </c>
      <c r="V37" s="368" t="s">
        <v>13</v>
      </c>
      <c r="W37" s="304"/>
      <c r="X37" s="369" t="s">
        <v>2891</v>
      </c>
      <c r="Y37" s="370" t="s">
        <v>2958</v>
      </c>
      <c r="Z37" s="370"/>
      <c r="AA37" s="371"/>
    </row>
    <row r="38" spans="1:27" ht="15" customHeight="1" thickBot="1" x14ac:dyDescent="0.35">
      <c r="A38" s="69"/>
      <c r="B38" s="68"/>
      <c r="C38" s="67"/>
      <c r="D38" s="67"/>
      <c r="E38" s="67"/>
      <c r="F38" s="60"/>
      <c r="G38" s="315" t="s">
        <v>48</v>
      </c>
      <c r="H38" s="316"/>
      <c r="I38" s="64"/>
      <c r="J38" s="340"/>
      <c r="K38" s="341"/>
      <c r="L38" s="341"/>
      <c r="M38" s="341"/>
      <c r="N38" s="342"/>
      <c r="O38" s="352" t="s">
        <v>80</v>
      </c>
      <c r="P38" s="353"/>
      <c r="Q38" s="354"/>
      <c r="R38" s="60"/>
      <c r="S38" s="322" t="s">
        <v>79</v>
      </c>
      <c r="T38" s="323"/>
      <c r="U38" s="324" t="s">
        <v>17</v>
      </c>
      <c r="V38" s="325"/>
      <c r="W38" s="305"/>
      <c r="X38" s="372" t="s">
        <v>2895</v>
      </c>
      <c r="Y38" s="373" t="s">
        <v>2959</v>
      </c>
      <c r="Z38" s="373"/>
      <c r="AA38" s="374"/>
    </row>
    <row r="39" spans="1:27" ht="18.600000000000001" customHeight="1" thickBot="1" x14ac:dyDescent="0.4">
      <c r="A39" s="95" t="s">
        <v>50</v>
      </c>
      <c r="B39" s="59" t="s">
        <v>16</v>
      </c>
      <c r="C39" s="59" t="s">
        <v>9</v>
      </c>
      <c r="D39" s="59" t="s">
        <v>16</v>
      </c>
      <c r="E39" s="58" t="s">
        <v>78</v>
      </c>
      <c r="F39" s="57" t="s">
        <v>77</v>
      </c>
      <c r="G39" s="54" t="s">
        <v>76</v>
      </c>
      <c r="H39" s="54" t="s">
        <v>75</v>
      </c>
      <c r="I39" s="56" t="s">
        <v>287</v>
      </c>
      <c r="J39" s="317" t="s">
        <v>49</v>
      </c>
      <c r="K39" s="346"/>
      <c r="L39" s="346"/>
      <c r="M39" s="346"/>
      <c r="N39" s="347"/>
      <c r="O39" s="324" t="s">
        <v>73</v>
      </c>
      <c r="P39" s="351"/>
      <c r="Q39" s="325"/>
      <c r="R39" s="52" t="s">
        <v>13</v>
      </c>
      <c r="S39" s="375" t="str">
        <f>CONCATENATE(COUNTIF(S40:S64,"◄"),"◄")</f>
        <v>25◄</v>
      </c>
      <c r="T39" s="376">
        <f>SUM(T40:T64)</f>
        <v>0</v>
      </c>
      <c r="U39" s="377">
        <f>COUNT(U40:U64)</f>
        <v>0</v>
      </c>
      <c r="V39" s="378" t="str">
        <f>CONCATENATE(COUNTIF(V40:V64,"►"),"►")</f>
        <v>0►</v>
      </c>
      <c r="W39" s="306"/>
      <c r="X39" s="379" t="s">
        <v>2892</v>
      </c>
      <c r="Y39" s="380" t="s">
        <v>2960</v>
      </c>
      <c r="Z39" s="380"/>
      <c r="AA39" s="381"/>
    </row>
    <row r="40" spans="1:27" ht="16.2" thickBot="1" x14ac:dyDescent="0.35">
      <c r="A40" s="191">
        <v>1</v>
      </c>
      <c r="B40" s="190">
        <v>1</v>
      </c>
      <c r="C40" s="190" t="s">
        <v>9</v>
      </c>
      <c r="D40" s="190">
        <v>2</v>
      </c>
      <c r="E40" s="35">
        <v>2011</v>
      </c>
      <c r="F40" s="210" t="s">
        <v>1614</v>
      </c>
      <c r="G40" s="207">
        <v>40546</v>
      </c>
      <c r="H40" s="206">
        <v>40548</v>
      </c>
      <c r="I40" s="205" t="s">
        <v>1640</v>
      </c>
      <c r="J40" s="187" t="s">
        <v>1639</v>
      </c>
      <c r="K40" s="158"/>
      <c r="L40" s="158"/>
      <c r="M40" s="158"/>
      <c r="N40" s="186"/>
      <c r="O40" s="117" t="s">
        <v>1641</v>
      </c>
      <c r="P40" s="117" t="s">
        <v>83</v>
      </c>
      <c r="Q40" s="116"/>
      <c r="R40" s="14" t="str">
        <f t="shared" ref="R40:R64" si="3">IF(AND(S40="◄",V40="►"),"◄?►",IF(S40="◄","◄",IF(V40="►","►","")))</f>
        <v>◄</v>
      </c>
      <c r="S40" s="13" t="str">
        <f t="shared" ref="S40:S64" si="4">IF(T40&gt;0,"","◄")</f>
        <v>◄</v>
      </c>
      <c r="T40" s="12"/>
      <c r="U40" s="12"/>
      <c r="V40" s="11" t="str">
        <f t="shared" ref="V40:V64" si="5">IF(U40&gt;0,"►","")</f>
        <v/>
      </c>
      <c r="W40" s="307"/>
      <c r="X40" s="295" t="s">
        <v>2891</v>
      </c>
      <c r="Y40" s="297" t="s">
        <v>13</v>
      </c>
      <c r="Z40" s="296" t="s">
        <v>2895</v>
      </c>
      <c r="AA40" s="294" t="s">
        <v>13</v>
      </c>
    </row>
    <row r="41" spans="1:27" ht="16.2" thickBot="1" x14ac:dyDescent="0.35">
      <c r="A41" s="125">
        <v>2</v>
      </c>
      <c r="B41" s="124">
        <v>3</v>
      </c>
      <c r="C41" s="124" t="s">
        <v>9</v>
      </c>
      <c r="D41" s="124">
        <v>4</v>
      </c>
      <c r="E41" s="160">
        <v>2011</v>
      </c>
      <c r="F41" s="185" t="s">
        <v>1593</v>
      </c>
      <c r="G41" s="123">
        <v>40558</v>
      </c>
      <c r="H41" s="122">
        <v>40560</v>
      </c>
      <c r="I41" s="121" t="s">
        <v>1642</v>
      </c>
      <c r="J41" s="180" t="s">
        <v>1638</v>
      </c>
      <c r="K41" s="158"/>
      <c r="L41" s="158"/>
      <c r="M41" s="158"/>
      <c r="N41" s="186"/>
      <c r="O41" s="117" t="s">
        <v>1643</v>
      </c>
      <c r="P41" s="117" t="s">
        <v>12</v>
      </c>
      <c r="Q41" s="116" t="s">
        <v>1644</v>
      </c>
      <c r="R41" s="14" t="str">
        <f t="shared" si="3"/>
        <v>◄</v>
      </c>
      <c r="S41" s="13" t="str">
        <f t="shared" si="4"/>
        <v>◄</v>
      </c>
      <c r="T41" s="12"/>
      <c r="U41" s="12"/>
      <c r="V41" s="11" t="str">
        <f t="shared" si="5"/>
        <v/>
      </c>
      <c r="W41" s="307"/>
      <c r="X41" s="295" t="s">
        <v>2891</v>
      </c>
      <c r="Y41" s="297" t="s">
        <v>13</v>
      </c>
      <c r="Z41" s="296" t="s">
        <v>2895</v>
      </c>
      <c r="AA41" s="294" t="s">
        <v>13</v>
      </c>
    </row>
    <row r="42" spans="1:27" ht="16.2" thickBot="1" x14ac:dyDescent="0.35">
      <c r="A42" s="125">
        <v>3</v>
      </c>
      <c r="B42" s="124">
        <f>D41+1</f>
        <v>5</v>
      </c>
      <c r="C42" s="124" t="s">
        <v>9</v>
      </c>
      <c r="D42" s="124">
        <f>B42+1</f>
        <v>6</v>
      </c>
      <c r="E42" s="160">
        <v>2011</v>
      </c>
      <c r="F42" s="185" t="s">
        <v>1613</v>
      </c>
      <c r="G42" s="123">
        <v>40558</v>
      </c>
      <c r="H42" s="122">
        <v>40560</v>
      </c>
      <c r="I42" s="121" t="s">
        <v>1646</v>
      </c>
      <c r="J42" s="187" t="s">
        <v>1637</v>
      </c>
      <c r="K42" s="158"/>
      <c r="L42" s="158"/>
      <c r="M42" s="158"/>
      <c r="N42" s="186"/>
      <c r="O42" s="117" t="s">
        <v>1645</v>
      </c>
      <c r="P42" s="117" t="s">
        <v>83</v>
      </c>
      <c r="Q42" s="116" t="s">
        <v>83</v>
      </c>
      <c r="R42" s="14" t="str">
        <f t="shared" si="3"/>
        <v>◄</v>
      </c>
      <c r="S42" s="13" t="str">
        <f t="shared" si="4"/>
        <v>◄</v>
      </c>
      <c r="T42" s="12"/>
      <c r="U42" s="12"/>
      <c r="V42" s="11" t="str">
        <f t="shared" si="5"/>
        <v/>
      </c>
      <c r="W42" s="307"/>
      <c r="X42" s="295" t="s">
        <v>2891</v>
      </c>
      <c r="Y42" s="297" t="s">
        <v>13</v>
      </c>
      <c r="Z42" s="296" t="s">
        <v>2895</v>
      </c>
      <c r="AA42" s="294" t="s">
        <v>13</v>
      </c>
    </row>
    <row r="43" spans="1:27" ht="16.2" thickBot="1" x14ac:dyDescent="0.35">
      <c r="A43" s="125">
        <v>4</v>
      </c>
      <c r="B43" s="124">
        <f t="shared" ref="B43:B48" si="6">D42+1</f>
        <v>7</v>
      </c>
      <c r="C43" s="124" t="s">
        <v>9</v>
      </c>
      <c r="D43" s="124">
        <f t="shared" ref="D43:D48" si="7">B43+1</f>
        <v>8</v>
      </c>
      <c r="E43" s="160">
        <v>2011</v>
      </c>
      <c r="F43" s="185" t="s">
        <v>1612</v>
      </c>
      <c r="G43" s="123">
        <v>40558</v>
      </c>
      <c r="H43" s="122">
        <v>40560</v>
      </c>
      <c r="I43" s="121" t="s">
        <v>1648</v>
      </c>
      <c r="J43" s="187" t="s">
        <v>1636</v>
      </c>
      <c r="K43" s="158"/>
      <c r="L43" s="158"/>
      <c r="M43" s="158"/>
      <c r="N43" s="186"/>
      <c r="O43" s="117" t="s">
        <v>1647</v>
      </c>
      <c r="P43" s="117" t="s">
        <v>83</v>
      </c>
      <c r="Q43" s="116" t="s">
        <v>83</v>
      </c>
      <c r="R43" s="14" t="str">
        <f t="shared" si="3"/>
        <v>◄</v>
      </c>
      <c r="S43" s="13" t="str">
        <f t="shared" si="4"/>
        <v>◄</v>
      </c>
      <c r="T43" s="12"/>
      <c r="U43" s="12"/>
      <c r="V43" s="11" t="str">
        <f t="shared" si="5"/>
        <v/>
      </c>
      <c r="W43" s="307"/>
      <c r="X43" s="295" t="s">
        <v>2891</v>
      </c>
      <c r="Y43" s="297" t="s">
        <v>13</v>
      </c>
      <c r="Z43" s="296" t="s">
        <v>2895</v>
      </c>
      <c r="AA43" s="294" t="s">
        <v>13</v>
      </c>
    </row>
    <row r="44" spans="1:27" ht="16.2" thickBot="1" x14ac:dyDescent="0.35">
      <c r="A44" s="125">
        <v>5</v>
      </c>
      <c r="B44" s="124">
        <f t="shared" si="6"/>
        <v>9</v>
      </c>
      <c r="C44" s="124" t="s">
        <v>9</v>
      </c>
      <c r="D44" s="124">
        <f t="shared" si="7"/>
        <v>10</v>
      </c>
      <c r="E44" s="160">
        <v>2011</v>
      </c>
      <c r="F44" s="185" t="s">
        <v>1592</v>
      </c>
      <c r="G44" s="123">
        <v>40586</v>
      </c>
      <c r="H44" s="122">
        <v>40588</v>
      </c>
      <c r="I44" s="205" t="s">
        <v>1650</v>
      </c>
      <c r="J44" s="187" t="s">
        <v>1635</v>
      </c>
      <c r="K44" s="158"/>
      <c r="L44" s="158"/>
      <c r="M44" s="158"/>
      <c r="N44" s="186"/>
      <c r="O44" s="117" t="s">
        <v>1649</v>
      </c>
      <c r="P44" s="117" t="s">
        <v>83</v>
      </c>
      <c r="Q44" s="116" t="s">
        <v>83</v>
      </c>
      <c r="R44" s="14" t="str">
        <f t="shared" si="3"/>
        <v>◄</v>
      </c>
      <c r="S44" s="13" t="str">
        <f t="shared" si="4"/>
        <v>◄</v>
      </c>
      <c r="T44" s="12"/>
      <c r="U44" s="12"/>
      <c r="V44" s="11" t="str">
        <f t="shared" si="5"/>
        <v/>
      </c>
      <c r="W44" s="307"/>
      <c r="X44" s="295" t="s">
        <v>2891</v>
      </c>
      <c r="Y44" s="297" t="s">
        <v>13</v>
      </c>
      <c r="Z44" s="296" t="s">
        <v>2895</v>
      </c>
      <c r="AA44" s="294" t="s">
        <v>13</v>
      </c>
    </row>
    <row r="45" spans="1:27" ht="16.2" thickBot="1" x14ac:dyDescent="0.35">
      <c r="A45" s="125">
        <v>6</v>
      </c>
      <c r="B45" s="124">
        <f t="shared" si="6"/>
        <v>11</v>
      </c>
      <c r="C45" s="124" t="s">
        <v>9</v>
      </c>
      <c r="D45" s="124">
        <f t="shared" si="7"/>
        <v>12</v>
      </c>
      <c r="E45" s="160">
        <v>2011</v>
      </c>
      <c r="F45" s="185" t="s">
        <v>1611</v>
      </c>
      <c r="G45" s="123">
        <v>40586</v>
      </c>
      <c r="H45" s="122">
        <v>40588</v>
      </c>
      <c r="I45" s="121" t="s">
        <v>1651</v>
      </c>
      <c r="J45" s="187" t="s">
        <v>1634</v>
      </c>
      <c r="K45" s="158"/>
      <c r="L45" s="158"/>
      <c r="M45" s="158"/>
      <c r="N45" s="186"/>
      <c r="O45" s="117" t="s">
        <v>1652</v>
      </c>
      <c r="P45" s="117" t="s">
        <v>12</v>
      </c>
      <c r="Q45" s="116" t="s">
        <v>1653</v>
      </c>
      <c r="R45" s="14" t="str">
        <f t="shared" si="3"/>
        <v>◄</v>
      </c>
      <c r="S45" s="13" t="str">
        <f t="shared" si="4"/>
        <v>◄</v>
      </c>
      <c r="T45" s="12"/>
      <c r="U45" s="12"/>
      <c r="V45" s="11" t="str">
        <f t="shared" si="5"/>
        <v/>
      </c>
      <c r="W45" s="307"/>
      <c r="X45" s="295" t="s">
        <v>2891</v>
      </c>
      <c r="Y45" s="297" t="s">
        <v>13</v>
      </c>
      <c r="Z45" s="296" t="s">
        <v>2895</v>
      </c>
      <c r="AA45" s="294" t="s">
        <v>13</v>
      </c>
    </row>
    <row r="46" spans="1:27" ht="16.2" thickBot="1" x14ac:dyDescent="0.35">
      <c r="A46" s="125">
        <v>7</v>
      </c>
      <c r="B46" s="124">
        <f t="shared" si="6"/>
        <v>13</v>
      </c>
      <c r="C46" s="124" t="s">
        <v>9</v>
      </c>
      <c r="D46" s="124">
        <f t="shared" si="7"/>
        <v>14</v>
      </c>
      <c r="E46" s="160">
        <v>2011</v>
      </c>
      <c r="F46" s="185" t="s">
        <v>1610</v>
      </c>
      <c r="G46" s="123">
        <v>40586</v>
      </c>
      <c r="H46" s="122">
        <v>40588</v>
      </c>
      <c r="I46" s="121" t="s">
        <v>1655</v>
      </c>
      <c r="J46" s="187" t="s">
        <v>1633</v>
      </c>
      <c r="K46" s="158"/>
      <c r="L46" s="158"/>
      <c r="M46" s="158"/>
      <c r="N46" s="186"/>
      <c r="O46" s="117" t="s">
        <v>1654</v>
      </c>
      <c r="P46" s="117" t="s">
        <v>83</v>
      </c>
      <c r="Q46" s="116" t="s">
        <v>83</v>
      </c>
      <c r="R46" s="14" t="str">
        <f t="shared" si="3"/>
        <v>◄</v>
      </c>
      <c r="S46" s="13" t="str">
        <f t="shared" si="4"/>
        <v>◄</v>
      </c>
      <c r="T46" s="12"/>
      <c r="U46" s="12"/>
      <c r="V46" s="11" t="str">
        <f t="shared" si="5"/>
        <v/>
      </c>
      <c r="W46" s="307"/>
      <c r="X46" s="295" t="s">
        <v>2891</v>
      </c>
      <c r="Y46" s="297" t="s">
        <v>13</v>
      </c>
      <c r="Z46" s="296" t="s">
        <v>2895</v>
      </c>
      <c r="AA46" s="294" t="s">
        <v>13</v>
      </c>
    </row>
    <row r="47" spans="1:27" ht="16.2" thickBot="1" x14ac:dyDescent="0.35">
      <c r="A47" s="125">
        <v>8</v>
      </c>
      <c r="B47" s="124">
        <f t="shared" si="6"/>
        <v>15</v>
      </c>
      <c r="C47" s="124" t="s">
        <v>9</v>
      </c>
      <c r="D47" s="124">
        <f t="shared" si="7"/>
        <v>16</v>
      </c>
      <c r="E47" s="160">
        <v>2011</v>
      </c>
      <c r="F47" s="185" t="s">
        <v>1609</v>
      </c>
      <c r="G47" s="123">
        <v>40607</v>
      </c>
      <c r="H47" s="122">
        <v>40609</v>
      </c>
      <c r="I47" s="121" t="s">
        <v>1657</v>
      </c>
      <c r="J47" s="187" t="s">
        <v>1632</v>
      </c>
      <c r="K47" s="158"/>
      <c r="L47" s="158"/>
      <c r="M47" s="158"/>
      <c r="N47" s="186"/>
      <c r="O47" s="117" t="s">
        <v>1656</v>
      </c>
      <c r="P47" s="117" t="s">
        <v>83</v>
      </c>
      <c r="Q47" s="116" t="s">
        <v>83</v>
      </c>
      <c r="R47" s="14" t="str">
        <f t="shared" si="3"/>
        <v>◄</v>
      </c>
      <c r="S47" s="13" t="str">
        <f t="shared" si="4"/>
        <v>◄</v>
      </c>
      <c r="T47" s="12"/>
      <c r="U47" s="12"/>
      <c r="V47" s="11" t="str">
        <f t="shared" si="5"/>
        <v/>
      </c>
      <c r="W47" s="307"/>
      <c r="X47" s="295" t="s">
        <v>2891</v>
      </c>
      <c r="Y47" s="297" t="s">
        <v>13</v>
      </c>
      <c r="Z47" s="296" t="s">
        <v>2895</v>
      </c>
      <c r="AA47" s="294" t="s">
        <v>13</v>
      </c>
    </row>
    <row r="48" spans="1:27" ht="16.2" thickBot="1" x14ac:dyDescent="0.35">
      <c r="A48" s="125">
        <v>9</v>
      </c>
      <c r="B48" s="124">
        <f t="shared" si="6"/>
        <v>17</v>
      </c>
      <c r="C48" s="124" t="s">
        <v>9</v>
      </c>
      <c r="D48" s="124">
        <f t="shared" si="7"/>
        <v>18</v>
      </c>
      <c r="E48" s="160">
        <v>2011</v>
      </c>
      <c r="F48" s="185" t="s">
        <v>1608</v>
      </c>
      <c r="G48" s="123">
        <v>40607</v>
      </c>
      <c r="H48" s="122">
        <v>40609</v>
      </c>
      <c r="I48" s="121" t="s">
        <v>1658</v>
      </c>
      <c r="J48" s="187" t="s">
        <v>1631</v>
      </c>
      <c r="K48" s="158"/>
      <c r="L48" s="158"/>
      <c r="M48" s="158"/>
      <c r="N48" s="186"/>
      <c r="O48" s="117" t="s">
        <v>1659</v>
      </c>
      <c r="P48" s="117" t="s">
        <v>12</v>
      </c>
      <c r="Q48" s="116" t="s">
        <v>1660</v>
      </c>
      <c r="R48" s="14" t="str">
        <f t="shared" si="3"/>
        <v>◄</v>
      </c>
      <c r="S48" s="13" t="str">
        <f t="shared" si="4"/>
        <v>◄</v>
      </c>
      <c r="T48" s="12"/>
      <c r="U48" s="12"/>
      <c r="V48" s="11" t="str">
        <f t="shared" si="5"/>
        <v/>
      </c>
      <c r="W48" s="307"/>
      <c r="X48" s="295" t="s">
        <v>2891</v>
      </c>
      <c r="Y48" s="297" t="s">
        <v>13</v>
      </c>
      <c r="Z48" s="296" t="s">
        <v>2895</v>
      </c>
      <c r="AA48" s="294" t="s">
        <v>13</v>
      </c>
    </row>
    <row r="49" spans="1:27" ht="16.2" thickBot="1" x14ac:dyDescent="0.35">
      <c r="A49" s="10">
        <v>10</v>
      </c>
      <c r="B49" s="9">
        <f>D48+1</f>
        <v>19</v>
      </c>
      <c r="C49" s="309" t="s">
        <v>9</v>
      </c>
      <c r="D49" s="309">
        <f>B49</f>
        <v>19</v>
      </c>
      <c r="E49" s="160">
        <v>2011</v>
      </c>
      <c r="F49" s="185" t="s">
        <v>1607</v>
      </c>
      <c r="G49" s="123">
        <v>40635</v>
      </c>
      <c r="H49" s="122">
        <v>40637</v>
      </c>
      <c r="I49" s="205" t="s">
        <v>1661</v>
      </c>
      <c r="J49" s="187" t="s">
        <v>1630</v>
      </c>
      <c r="K49" s="158"/>
      <c r="L49" s="158"/>
      <c r="M49" s="158"/>
      <c r="N49" s="186"/>
      <c r="O49" s="117" t="s">
        <v>1662</v>
      </c>
      <c r="P49" s="117" t="s">
        <v>12</v>
      </c>
      <c r="Q49" s="116" t="s">
        <v>1663</v>
      </c>
      <c r="R49" s="14" t="str">
        <f t="shared" si="3"/>
        <v>◄</v>
      </c>
      <c r="S49" s="13" t="str">
        <f t="shared" si="4"/>
        <v>◄</v>
      </c>
      <c r="T49" s="12"/>
      <c r="U49" s="12"/>
      <c r="V49" s="11" t="str">
        <f t="shared" si="5"/>
        <v/>
      </c>
      <c r="W49" s="307"/>
      <c r="X49" s="295" t="s">
        <v>2891</v>
      </c>
      <c r="Y49" s="297" t="s">
        <v>13</v>
      </c>
      <c r="Z49" s="296" t="s">
        <v>2895</v>
      </c>
      <c r="AA49" s="294" t="s">
        <v>13</v>
      </c>
    </row>
    <row r="50" spans="1:27" ht="16.2" thickBot="1" x14ac:dyDescent="0.35">
      <c r="A50" s="125">
        <v>11</v>
      </c>
      <c r="B50" s="124">
        <f t="shared" ref="B50:B52" si="8">D49+1</f>
        <v>20</v>
      </c>
      <c r="C50" s="124" t="s">
        <v>9</v>
      </c>
      <c r="D50" s="124">
        <f t="shared" ref="D50:D52" si="9">B50+1</f>
        <v>21</v>
      </c>
      <c r="E50" s="160">
        <v>2011</v>
      </c>
      <c r="F50" s="185" t="s">
        <v>1606</v>
      </c>
      <c r="G50" s="123">
        <v>40635</v>
      </c>
      <c r="H50" s="122">
        <v>40637</v>
      </c>
      <c r="I50" s="121" t="s">
        <v>1664</v>
      </c>
      <c r="J50" s="187" t="s">
        <v>1629</v>
      </c>
      <c r="K50" s="158"/>
      <c r="L50" s="158"/>
      <c r="M50" s="158"/>
      <c r="N50" s="186"/>
      <c r="O50" s="117" t="s">
        <v>1665</v>
      </c>
      <c r="P50" s="117" t="s">
        <v>12</v>
      </c>
      <c r="Q50" s="116" t="s">
        <v>1666</v>
      </c>
      <c r="R50" s="14" t="str">
        <f t="shared" si="3"/>
        <v>◄</v>
      </c>
      <c r="S50" s="13" t="str">
        <f t="shared" si="4"/>
        <v>◄</v>
      </c>
      <c r="T50" s="12"/>
      <c r="U50" s="12"/>
      <c r="V50" s="11" t="str">
        <f t="shared" si="5"/>
        <v/>
      </c>
      <c r="W50" s="307"/>
      <c r="X50" s="295" t="s">
        <v>2891</v>
      </c>
      <c r="Y50" s="297" t="s">
        <v>13</v>
      </c>
      <c r="Z50" s="296" t="s">
        <v>2895</v>
      </c>
      <c r="AA50" s="294" t="s">
        <v>13</v>
      </c>
    </row>
    <row r="51" spans="1:27" ht="16.2" thickBot="1" x14ac:dyDescent="0.35">
      <c r="A51" s="125">
        <v>12</v>
      </c>
      <c r="B51" s="124">
        <f t="shared" si="8"/>
        <v>22</v>
      </c>
      <c r="C51" s="124" t="s">
        <v>9</v>
      </c>
      <c r="D51" s="124">
        <f t="shared" si="9"/>
        <v>23</v>
      </c>
      <c r="E51" s="160">
        <v>2011</v>
      </c>
      <c r="F51" s="185" t="s">
        <v>1605</v>
      </c>
      <c r="G51" s="123">
        <v>40677</v>
      </c>
      <c r="H51" s="122">
        <v>40679</v>
      </c>
      <c r="I51" s="121" t="s">
        <v>1667</v>
      </c>
      <c r="J51" s="187" t="s">
        <v>1628</v>
      </c>
      <c r="K51" s="158"/>
      <c r="L51" s="158"/>
      <c r="M51" s="158"/>
      <c r="N51" s="186"/>
      <c r="O51" s="117" t="s">
        <v>1668</v>
      </c>
      <c r="P51" s="117" t="s">
        <v>12</v>
      </c>
      <c r="Q51" s="116" t="s">
        <v>1669</v>
      </c>
      <c r="R51" s="14" t="str">
        <f t="shared" si="3"/>
        <v>◄</v>
      </c>
      <c r="S51" s="13" t="str">
        <f t="shared" si="4"/>
        <v>◄</v>
      </c>
      <c r="T51" s="12"/>
      <c r="U51" s="12"/>
      <c r="V51" s="11" t="str">
        <f t="shared" si="5"/>
        <v/>
      </c>
      <c r="W51" s="307"/>
      <c r="X51" s="295" t="s">
        <v>2891</v>
      </c>
      <c r="Y51" s="297" t="s">
        <v>13</v>
      </c>
      <c r="Z51" s="296" t="s">
        <v>2895</v>
      </c>
      <c r="AA51" s="294" t="s">
        <v>13</v>
      </c>
    </row>
    <row r="52" spans="1:27" ht="16.2" thickBot="1" x14ac:dyDescent="0.35">
      <c r="A52" s="10">
        <v>13</v>
      </c>
      <c r="B52" s="124">
        <f t="shared" si="8"/>
        <v>24</v>
      </c>
      <c r="C52" s="124" t="s">
        <v>9</v>
      </c>
      <c r="D52" s="124">
        <f t="shared" si="9"/>
        <v>25</v>
      </c>
      <c r="E52" s="160">
        <v>2011</v>
      </c>
      <c r="F52" s="185" t="s">
        <v>1604</v>
      </c>
      <c r="G52" s="123">
        <v>40677</v>
      </c>
      <c r="H52" s="122">
        <v>40679</v>
      </c>
      <c r="I52" s="121" t="s">
        <v>1670</v>
      </c>
      <c r="J52" s="187" t="s">
        <v>1627</v>
      </c>
      <c r="K52" s="158"/>
      <c r="L52" s="158"/>
      <c r="M52" s="158"/>
      <c r="N52" s="186"/>
      <c r="O52" s="117" t="s">
        <v>1671</v>
      </c>
      <c r="P52" s="117" t="s">
        <v>12</v>
      </c>
      <c r="Q52" s="116" t="s">
        <v>1672</v>
      </c>
      <c r="R52" s="14" t="str">
        <f t="shared" si="3"/>
        <v>◄</v>
      </c>
      <c r="S52" s="13" t="str">
        <f t="shared" si="4"/>
        <v>◄</v>
      </c>
      <c r="T52" s="12"/>
      <c r="U52" s="12"/>
      <c r="V52" s="11" t="str">
        <f t="shared" si="5"/>
        <v/>
      </c>
      <c r="W52" s="307"/>
      <c r="X52" s="295" t="s">
        <v>2891</v>
      </c>
      <c r="Y52" s="297" t="s">
        <v>13</v>
      </c>
      <c r="Z52" s="296" t="s">
        <v>2895</v>
      </c>
      <c r="AA52" s="294" t="s">
        <v>13</v>
      </c>
    </row>
    <row r="53" spans="1:27" ht="16.2" thickBot="1" x14ac:dyDescent="0.35">
      <c r="A53" s="10">
        <v>14</v>
      </c>
      <c r="B53" s="124">
        <f>D52+1</f>
        <v>26</v>
      </c>
      <c r="C53" s="309" t="s">
        <v>9</v>
      </c>
      <c r="D53" s="309">
        <f>B53</f>
        <v>26</v>
      </c>
      <c r="E53" s="160">
        <v>2011</v>
      </c>
      <c r="F53" s="185" t="s">
        <v>1603</v>
      </c>
      <c r="G53" s="123">
        <v>40719</v>
      </c>
      <c r="H53" s="122">
        <v>40721</v>
      </c>
      <c r="I53" s="205" t="s">
        <v>1673</v>
      </c>
      <c r="J53" s="187" t="s">
        <v>1626</v>
      </c>
      <c r="K53" s="158"/>
      <c r="L53" s="158"/>
      <c r="M53" s="158"/>
      <c r="N53" s="186"/>
      <c r="O53" s="117" t="s">
        <v>1674</v>
      </c>
      <c r="P53" s="117" t="s">
        <v>12</v>
      </c>
      <c r="Q53" s="116" t="s">
        <v>1675</v>
      </c>
      <c r="R53" s="14" t="str">
        <f t="shared" si="3"/>
        <v>◄</v>
      </c>
      <c r="S53" s="13" t="str">
        <f t="shared" si="4"/>
        <v>◄</v>
      </c>
      <c r="T53" s="12"/>
      <c r="U53" s="12"/>
      <c r="V53" s="11" t="str">
        <f t="shared" si="5"/>
        <v/>
      </c>
      <c r="W53" s="307"/>
      <c r="X53" s="295" t="s">
        <v>2891</v>
      </c>
      <c r="Y53" s="297" t="s">
        <v>13</v>
      </c>
      <c r="Z53" s="296" t="s">
        <v>2895</v>
      </c>
      <c r="AA53" s="294" t="s">
        <v>13</v>
      </c>
    </row>
    <row r="54" spans="1:27" ht="16.2" thickBot="1" x14ac:dyDescent="0.35">
      <c r="A54" s="125">
        <v>15</v>
      </c>
      <c r="B54" s="124">
        <f>B53+1</f>
        <v>27</v>
      </c>
      <c r="C54" s="124" t="s">
        <v>9</v>
      </c>
      <c r="D54" s="124">
        <f t="shared" ref="D54:D56" si="10">B54+1</f>
        <v>28</v>
      </c>
      <c r="E54" s="160">
        <v>2011</v>
      </c>
      <c r="F54" s="185" t="s">
        <v>1603</v>
      </c>
      <c r="G54" s="123">
        <v>40719</v>
      </c>
      <c r="H54" s="122">
        <v>40721</v>
      </c>
      <c r="I54" s="121" t="s">
        <v>1676</v>
      </c>
      <c r="J54" s="187" t="s">
        <v>1625</v>
      </c>
      <c r="K54" s="158"/>
      <c r="L54" s="158"/>
      <c r="M54" s="158"/>
      <c r="N54" s="186"/>
      <c r="O54" s="117" t="s">
        <v>1677</v>
      </c>
      <c r="P54" s="117" t="s">
        <v>12</v>
      </c>
      <c r="Q54" s="116" t="s">
        <v>1678</v>
      </c>
      <c r="R54" s="14" t="str">
        <f t="shared" si="3"/>
        <v>◄</v>
      </c>
      <c r="S54" s="13" t="str">
        <f t="shared" si="4"/>
        <v>◄</v>
      </c>
      <c r="T54" s="12"/>
      <c r="U54" s="12"/>
      <c r="V54" s="11" t="str">
        <f t="shared" si="5"/>
        <v/>
      </c>
      <c r="W54" s="307"/>
      <c r="X54" s="295" t="s">
        <v>2891</v>
      </c>
      <c r="Y54" s="297" t="s">
        <v>13</v>
      </c>
      <c r="Z54" s="296" t="s">
        <v>2895</v>
      </c>
      <c r="AA54" s="294" t="s">
        <v>13</v>
      </c>
    </row>
    <row r="55" spans="1:27" ht="16.2" thickBot="1" x14ac:dyDescent="0.35">
      <c r="A55" s="125">
        <v>16</v>
      </c>
      <c r="B55" s="124">
        <f t="shared" ref="B55:B56" si="11">D54+1</f>
        <v>29</v>
      </c>
      <c r="C55" s="124" t="s">
        <v>9</v>
      </c>
      <c r="D55" s="124">
        <f t="shared" si="10"/>
        <v>30</v>
      </c>
      <c r="E55" s="160">
        <v>2011</v>
      </c>
      <c r="F55" s="185" t="s">
        <v>1602</v>
      </c>
      <c r="G55" s="123">
        <v>40719</v>
      </c>
      <c r="H55" s="122">
        <v>40721</v>
      </c>
      <c r="I55" s="121" t="s">
        <v>1679</v>
      </c>
      <c r="J55" s="187" t="s">
        <v>1624</v>
      </c>
      <c r="K55" s="158"/>
      <c r="L55" s="158"/>
      <c r="M55" s="158"/>
      <c r="N55" s="186"/>
      <c r="O55" s="117" t="s">
        <v>1680</v>
      </c>
      <c r="P55" s="117" t="s">
        <v>12</v>
      </c>
      <c r="Q55" s="116" t="s">
        <v>1681</v>
      </c>
      <c r="R55" s="14" t="str">
        <f t="shared" si="3"/>
        <v>◄</v>
      </c>
      <c r="S55" s="13" t="str">
        <f t="shared" si="4"/>
        <v>◄</v>
      </c>
      <c r="T55" s="12"/>
      <c r="U55" s="12"/>
      <c r="V55" s="11" t="str">
        <f t="shared" si="5"/>
        <v/>
      </c>
      <c r="W55" s="307"/>
      <c r="X55" s="295" t="s">
        <v>2891</v>
      </c>
      <c r="Y55" s="297" t="s">
        <v>13</v>
      </c>
      <c r="Z55" s="296" t="s">
        <v>2895</v>
      </c>
      <c r="AA55" s="294" t="s">
        <v>13</v>
      </c>
    </row>
    <row r="56" spans="1:27" ht="16.2" thickBot="1" x14ac:dyDescent="0.35">
      <c r="A56" s="125">
        <v>17</v>
      </c>
      <c r="B56" s="124">
        <f t="shared" si="11"/>
        <v>31</v>
      </c>
      <c r="C56" s="124" t="s">
        <v>9</v>
      </c>
      <c r="D56" s="124">
        <f t="shared" si="10"/>
        <v>32</v>
      </c>
      <c r="E56" s="160">
        <v>2011</v>
      </c>
      <c r="F56" s="185" t="s">
        <v>1601</v>
      </c>
      <c r="G56" s="123">
        <v>40782</v>
      </c>
      <c r="H56" s="122">
        <v>40784</v>
      </c>
      <c r="I56" s="121" t="s">
        <v>1682</v>
      </c>
      <c r="J56" s="187" t="s">
        <v>1623</v>
      </c>
      <c r="K56" s="158"/>
      <c r="L56" s="158"/>
      <c r="M56" s="158"/>
      <c r="N56" s="186"/>
      <c r="O56" s="117" t="s">
        <v>1683</v>
      </c>
      <c r="P56" s="117" t="s">
        <v>12</v>
      </c>
      <c r="Q56" s="116" t="s">
        <v>1684</v>
      </c>
      <c r="R56" s="14" t="str">
        <f t="shared" si="3"/>
        <v>◄</v>
      </c>
      <c r="S56" s="13" t="str">
        <f t="shared" si="4"/>
        <v>◄</v>
      </c>
      <c r="T56" s="12"/>
      <c r="U56" s="12"/>
      <c r="V56" s="11" t="str">
        <f t="shared" si="5"/>
        <v/>
      </c>
      <c r="W56" s="307"/>
      <c r="X56" s="295" t="s">
        <v>2891</v>
      </c>
      <c r="Y56" s="297" t="s">
        <v>13</v>
      </c>
      <c r="Z56" s="296" t="s">
        <v>2895</v>
      </c>
      <c r="AA56" s="294" t="s">
        <v>13</v>
      </c>
    </row>
    <row r="57" spans="1:27" ht="16.2" thickBot="1" x14ac:dyDescent="0.35">
      <c r="A57" s="10">
        <v>18</v>
      </c>
      <c r="B57" s="9">
        <f>D56+1</f>
        <v>33</v>
      </c>
      <c r="C57" s="309" t="s">
        <v>9</v>
      </c>
      <c r="D57" s="309">
        <f>B57</f>
        <v>33</v>
      </c>
      <c r="E57" s="160">
        <v>2011</v>
      </c>
      <c r="F57" s="185" t="s">
        <v>1600</v>
      </c>
      <c r="G57" s="123">
        <v>40782</v>
      </c>
      <c r="H57" s="122">
        <v>40784</v>
      </c>
      <c r="I57" s="121" t="s">
        <v>1685</v>
      </c>
      <c r="J57" s="187" t="s">
        <v>1622</v>
      </c>
      <c r="K57" s="158"/>
      <c r="L57" s="158"/>
      <c r="M57" s="158"/>
      <c r="N57" s="186"/>
      <c r="O57" s="117" t="s">
        <v>1686</v>
      </c>
      <c r="P57" s="117" t="s">
        <v>12</v>
      </c>
      <c r="Q57" s="116" t="s">
        <v>1687</v>
      </c>
      <c r="R57" s="14" t="str">
        <f t="shared" si="3"/>
        <v>◄</v>
      </c>
      <c r="S57" s="13" t="str">
        <f t="shared" si="4"/>
        <v>◄</v>
      </c>
      <c r="T57" s="12"/>
      <c r="U57" s="12"/>
      <c r="V57" s="11" t="str">
        <f t="shared" si="5"/>
        <v/>
      </c>
      <c r="W57" s="307"/>
      <c r="X57" s="295" t="s">
        <v>2891</v>
      </c>
      <c r="Y57" s="297" t="s">
        <v>13</v>
      </c>
      <c r="Z57" s="296" t="s">
        <v>2895</v>
      </c>
      <c r="AA57" s="294" t="s">
        <v>13</v>
      </c>
    </row>
    <row r="58" spans="1:27" ht="16.2" thickBot="1" x14ac:dyDescent="0.35">
      <c r="A58" s="10">
        <v>19</v>
      </c>
      <c r="B58" s="124">
        <f>B57+1</f>
        <v>34</v>
      </c>
      <c r="C58" s="124" t="s">
        <v>9</v>
      </c>
      <c r="D58" s="124">
        <f>B58</f>
        <v>34</v>
      </c>
      <c r="E58" s="160">
        <v>2011</v>
      </c>
      <c r="F58" s="185" t="s">
        <v>1599</v>
      </c>
      <c r="G58" s="123">
        <v>40803</v>
      </c>
      <c r="H58" s="122">
        <v>40805</v>
      </c>
      <c r="I58" s="121" t="s">
        <v>1688</v>
      </c>
      <c r="J58" s="187" t="s">
        <v>1621</v>
      </c>
      <c r="K58" s="158"/>
      <c r="L58" s="158"/>
      <c r="M58" s="158"/>
      <c r="N58" s="186"/>
      <c r="O58" s="117" t="s">
        <v>1689</v>
      </c>
      <c r="P58" s="117" t="s">
        <v>12</v>
      </c>
      <c r="Q58" s="116" t="s">
        <v>1690</v>
      </c>
      <c r="R58" s="14" t="str">
        <f t="shared" si="3"/>
        <v>◄</v>
      </c>
      <c r="S58" s="13" t="str">
        <f t="shared" si="4"/>
        <v>◄</v>
      </c>
      <c r="T58" s="12"/>
      <c r="U58" s="12"/>
      <c r="V58" s="11" t="str">
        <f t="shared" si="5"/>
        <v/>
      </c>
      <c r="W58" s="307"/>
      <c r="X58" s="295" t="s">
        <v>2891</v>
      </c>
      <c r="Y58" s="297" t="s">
        <v>13</v>
      </c>
      <c r="Z58" s="296" t="s">
        <v>2895</v>
      </c>
      <c r="AA58" s="294" t="s">
        <v>13</v>
      </c>
    </row>
    <row r="59" spans="1:27" ht="16.2" thickBot="1" x14ac:dyDescent="0.35">
      <c r="A59" s="125">
        <v>20</v>
      </c>
      <c r="B59" s="124">
        <f>B58+1</f>
        <v>35</v>
      </c>
      <c r="C59" s="124" t="s">
        <v>9</v>
      </c>
      <c r="D59" s="124">
        <f t="shared" ref="D59:D60" si="12">B59+1</f>
        <v>36</v>
      </c>
      <c r="E59" s="160">
        <v>2011</v>
      </c>
      <c r="F59" s="185" t="s">
        <v>1598</v>
      </c>
      <c r="G59" s="123">
        <v>40803</v>
      </c>
      <c r="H59" s="122">
        <v>40805</v>
      </c>
      <c r="I59" s="121" t="s">
        <v>1691</v>
      </c>
      <c r="J59" s="187" t="s">
        <v>1620</v>
      </c>
      <c r="K59" s="158"/>
      <c r="L59" s="158"/>
      <c r="M59" s="158"/>
      <c r="N59" s="186"/>
      <c r="O59" s="117" t="s">
        <v>1692</v>
      </c>
      <c r="P59" s="117" t="s">
        <v>12</v>
      </c>
      <c r="Q59" s="116" t="s">
        <v>1693</v>
      </c>
      <c r="R59" s="14" t="str">
        <f t="shared" si="3"/>
        <v>◄</v>
      </c>
      <c r="S59" s="13" t="str">
        <f t="shared" si="4"/>
        <v>◄</v>
      </c>
      <c r="T59" s="12"/>
      <c r="U59" s="12"/>
      <c r="V59" s="11" t="str">
        <f t="shared" si="5"/>
        <v/>
      </c>
      <c r="W59" s="307"/>
      <c r="X59" s="295" t="s">
        <v>2891</v>
      </c>
      <c r="Y59" s="297" t="s">
        <v>13</v>
      </c>
      <c r="Z59" s="296" t="s">
        <v>2895</v>
      </c>
      <c r="AA59" s="294" t="s">
        <v>13</v>
      </c>
    </row>
    <row r="60" spans="1:27" ht="16.2" thickBot="1" x14ac:dyDescent="0.35">
      <c r="A60" s="125">
        <v>21</v>
      </c>
      <c r="B60" s="124">
        <f t="shared" ref="B60" si="13">D59+1</f>
        <v>37</v>
      </c>
      <c r="C60" s="124" t="s">
        <v>9</v>
      </c>
      <c r="D60" s="124">
        <f t="shared" si="12"/>
        <v>38</v>
      </c>
      <c r="E60" s="160">
        <v>2011</v>
      </c>
      <c r="F60" s="185" t="s">
        <v>1597</v>
      </c>
      <c r="G60" s="123">
        <v>40831</v>
      </c>
      <c r="H60" s="122">
        <v>40833</v>
      </c>
      <c r="I60" s="121" t="s">
        <v>1695</v>
      </c>
      <c r="J60" s="187" t="s">
        <v>1619</v>
      </c>
      <c r="K60" s="158"/>
      <c r="L60" s="158"/>
      <c r="M60" s="158"/>
      <c r="N60" s="186"/>
      <c r="O60" s="117" t="s">
        <v>1694</v>
      </c>
      <c r="P60" s="117" t="s">
        <v>83</v>
      </c>
      <c r="Q60" s="116" t="s">
        <v>83</v>
      </c>
      <c r="R60" s="14" t="str">
        <f t="shared" si="3"/>
        <v>◄</v>
      </c>
      <c r="S60" s="13" t="str">
        <f t="shared" si="4"/>
        <v>◄</v>
      </c>
      <c r="T60" s="12"/>
      <c r="U60" s="12"/>
      <c r="V60" s="11" t="str">
        <f t="shared" si="5"/>
        <v/>
      </c>
      <c r="W60" s="307"/>
      <c r="X60" s="295" t="s">
        <v>2891</v>
      </c>
      <c r="Y60" s="297" t="s">
        <v>13</v>
      </c>
      <c r="Z60" s="296" t="s">
        <v>2895</v>
      </c>
      <c r="AA60" s="294" t="s">
        <v>13</v>
      </c>
    </row>
    <row r="61" spans="1:27" ht="16.2" thickBot="1" x14ac:dyDescent="0.35">
      <c r="A61" s="10">
        <v>22</v>
      </c>
      <c r="B61" s="9">
        <f>D60+1</f>
        <v>39</v>
      </c>
      <c r="C61" s="309" t="s">
        <v>9</v>
      </c>
      <c r="D61" s="309">
        <f>B61</f>
        <v>39</v>
      </c>
      <c r="E61" s="160">
        <v>2011</v>
      </c>
      <c r="F61" s="185" t="s">
        <v>1596</v>
      </c>
      <c r="G61" s="123">
        <v>40831</v>
      </c>
      <c r="H61" s="122">
        <v>40833</v>
      </c>
      <c r="I61" s="205" t="s">
        <v>1696</v>
      </c>
      <c r="J61" s="187" t="s">
        <v>1618</v>
      </c>
      <c r="K61" s="158"/>
      <c r="L61" s="158"/>
      <c r="M61" s="158"/>
      <c r="N61" s="186"/>
      <c r="O61" s="117" t="s">
        <v>1697</v>
      </c>
      <c r="P61" s="117" t="s">
        <v>12</v>
      </c>
      <c r="Q61" s="116" t="s">
        <v>1698</v>
      </c>
      <c r="R61" s="14" t="str">
        <f t="shared" si="3"/>
        <v>◄</v>
      </c>
      <c r="S61" s="13" t="str">
        <f t="shared" si="4"/>
        <v>◄</v>
      </c>
      <c r="T61" s="12"/>
      <c r="U61" s="12"/>
      <c r="V61" s="11" t="str">
        <f t="shared" si="5"/>
        <v/>
      </c>
      <c r="W61" s="307"/>
      <c r="X61" s="295" t="s">
        <v>2891</v>
      </c>
      <c r="Y61" s="297" t="s">
        <v>13</v>
      </c>
      <c r="Z61" s="296" t="s">
        <v>2895</v>
      </c>
      <c r="AA61" s="294" t="s">
        <v>13</v>
      </c>
    </row>
    <row r="62" spans="1:27" ht="16.2" thickBot="1" x14ac:dyDescent="0.35">
      <c r="A62" s="125">
        <v>23</v>
      </c>
      <c r="B62" s="124">
        <f>B61+1</f>
        <v>40</v>
      </c>
      <c r="C62" s="124" t="s">
        <v>9</v>
      </c>
      <c r="D62" s="124">
        <f t="shared" ref="D62:D64" si="14">B62+1</f>
        <v>41</v>
      </c>
      <c r="E62" s="160">
        <v>2011</v>
      </c>
      <c r="F62" s="185" t="s">
        <v>1595</v>
      </c>
      <c r="G62" s="123">
        <v>40845</v>
      </c>
      <c r="H62" s="122">
        <v>40847</v>
      </c>
      <c r="I62" s="121" t="s">
        <v>1699</v>
      </c>
      <c r="J62" s="187" t="s">
        <v>1617</v>
      </c>
      <c r="K62" s="158"/>
      <c r="L62" s="158"/>
      <c r="M62" s="158"/>
      <c r="N62" s="186"/>
      <c r="O62" s="117" t="s">
        <v>1700</v>
      </c>
      <c r="P62" s="117" t="s">
        <v>12</v>
      </c>
      <c r="Q62" s="116" t="s">
        <v>1701</v>
      </c>
      <c r="R62" s="14" t="str">
        <f t="shared" si="3"/>
        <v>◄</v>
      </c>
      <c r="S62" s="13" t="str">
        <f t="shared" si="4"/>
        <v>◄</v>
      </c>
      <c r="T62" s="12"/>
      <c r="U62" s="12"/>
      <c r="V62" s="11" t="str">
        <f t="shared" si="5"/>
        <v/>
      </c>
      <c r="W62" s="307"/>
      <c r="X62" s="295" t="s">
        <v>2891</v>
      </c>
      <c r="Y62" s="297" t="s">
        <v>13</v>
      </c>
      <c r="Z62" s="296" t="s">
        <v>2895</v>
      </c>
      <c r="AA62" s="294" t="s">
        <v>13</v>
      </c>
    </row>
    <row r="63" spans="1:27" ht="16.2" thickBot="1" x14ac:dyDescent="0.35">
      <c r="A63" s="125">
        <v>24</v>
      </c>
      <c r="B63" s="124">
        <f t="shared" ref="B63" si="15">D62+1</f>
        <v>42</v>
      </c>
      <c r="C63" s="124" t="s">
        <v>9</v>
      </c>
      <c r="D63" s="124">
        <f t="shared" si="14"/>
        <v>43</v>
      </c>
      <c r="E63" s="160">
        <v>2011</v>
      </c>
      <c r="F63" s="185" t="s">
        <v>1594</v>
      </c>
      <c r="G63" s="123">
        <v>40845</v>
      </c>
      <c r="H63" s="122">
        <v>40847</v>
      </c>
      <c r="I63" s="205" t="s">
        <v>1702</v>
      </c>
      <c r="J63" s="187" t="s">
        <v>1616</v>
      </c>
      <c r="K63" s="158"/>
      <c r="L63" s="223"/>
      <c r="M63" s="158"/>
      <c r="N63" s="186"/>
      <c r="O63" s="117" t="s">
        <v>1703</v>
      </c>
      <c r="P63" s="117" t="s">
        <v>12</v>
      </c>
      <c r="Q63" s="116" t="s">
        <v>1704</v>
      </c>
      <c r="R63" s="14" t="str">
        <f t="shared" si="3"/>
        <v>◄</v>
      </c>
      <c r="S63" s="13" t="str">
        <f t="shared" si="4"/>
        <v>◄</v>
      </c>
      <c r="T63" s="12"/>
      <c r="U63" s="12"/>
      <c r="V63" s="11" t="str">
        <f t="shared" si="5"/>
        <v/>
      </c>
      <c r="W63" s="307"/>
      <c r="X63" s="295" t="s">
        <v>2891</v>
      </c>
      <c r="Y63" s="297" t="s">
        <v>13</v>
      </c>
      <c r="Z63" s="296" t="s">
        <v>2895</v>
      </c>
      <c r="AA63" s="294" t="s">
        <v>13</v>
      </c>
    </row>
    <row r="64" spans="1:27" ht="16.2" thickBot="1" x14ac:dyDescent="0.35">
      <c r="A64" s="204">
        <v>24</v>
      </c>
      <c r="B64" s="124">
        <f>B63</f>
        <v>42</v>
      </c>
      <c r="C64" s="124" t="s">
        <v>9</v>
      </c>
      <c r="D64" s="124">
        <f t="shared" si="14"/>
        <v>43</v>
      </c>
      <c r="E64" s="25">
        <v>2011</v>
      </c>
      <c r="F64" s="113" t="s">
        <v>1594</v>
      </c>
      <c r="G64" s="201">
        <v>40845</v>
      </c>
      <c r="H64" s="181">
        <v>40847</v>
      </c>
      <c r="I64" s="121" t="s">
        <v>1705</v>
      </c>
      <c r="J64" s="200" t="s">
        <v>1615</v>
      </c>
      <c r="K64" s="221"/>
      <c r="L64" s="222"/>
      <c r="M64" s="221"/>
      <c r="N64" s="220"/>
      <c r="O64" s="117" t="s">
        <v>1703</v>
      </c>
      <c r="P64" s="117" t="s">
        <v>12</v>
      </c>
      <c r="Q64" s="116" t="s">
        <v>1704</v>
      </c>
      <c r="R64" s="14" t="str">
        <f t="shared" si="3"/>
        <v>◄</v>
      </c>
      <c r="S64" s="13" t="str">
        <f t="shared" si="4"/>
        <v>◄</v>
      </c>
      <c r="T64" s="12"/>
      <c r="U64" s="12"/>
      <c r="V64" s="11" t="str">
        <f t="shared" si="5"/>
        <v/>
      </c>
      <c r="W64" s="307"/>
      <c r="X64" s="295" t="s">
        <v>2891</v>
      </c>
      <c r="Y64" s="297" t="s">
        <v>13</v>
      </c>
      <c r="Z64" s="293"/>
      <c r="AA64" s="292" t="s">
        <v>2897</v>
      </c>
    </row>
    <row r="65" spans="1:27" ht="19.2" thickTop="1" thickBot="1" x14ac:dyDescent="0.35">
      <c r="A65" s="290" t="s">
        <v>2884</v>
      </c>
      <c r="B65" s="81"/>
      <c r="C65" s="76"/>
      <c r="D65" s="76"/>
      <c r="E65" s="76"/>
      <c r="F65" s="76"/>
      <c r="G65" s="76"/>
      <c r="H65" s="76"/>
      <c r="I65" s="79"/>
      <c r="J65" s="77" t="s">
        <v>2855</v>
      </c>
      <c r="K65" s="77"/>
      <c r="L65" s="77"/>
      <c r="M65" s="76"/>
      <c r="N65" s="75"/>
      <c r="O65" s="76"/>
      <c r="P65" s="363"/>
      <c r="Q65" s="363"/>
      <c r="R65" s="364"/>
      <c r="S65" s="365" t="s">
        <v>2956</v>
      </c>
      <c r="T65" s="366" t="s">
        <v>13</v>
      </c>
      <c r="U65" s="367" t="s">
        <v>2957</v>
      </c>
      <c r="V65" s="368" t="s">
        <v>13</v>
      </c>
      <c r="W65" s="304"/>
      <c r="X65" s="369" t="s">
        <v>2891</v>
      </c>
      <c r="Y65" s="370" t="s">
        <v>2958</v>
      </c>
      <c r="Z65" s="370"/>
      <c r="AA65" s="371"/>
    </row>
    <row r="66" spans="1:27" ht="15" customHeight="1" thickBot="1" x14ac:dyDescent="0.35">
      <c r="A66" s="69"/>
      <c r="B66" s="68"/>
      <c r="C66" s="67"/>
      <c r="D66" s="67"/>
      <c r="E66" s="67"/>
      <c r="F66" s="60"/>
      <c r="G66" s="315" t="s">
        <v>48</v>
      </c>
      <c r="H66" s="316"/>
      <c r="I66" s="64"/>
      <c r="J66" s="233"/>
      <c r="K66" s="115"/>
      <c r="L66" s="115"/>
      <c r="M66" s="115"/>
      <c r="N66" s="145"/>
      <c r="O66" s="352" t="s">
        <v>80</v>
      </c>
      <c r="P66" s="353"/>
      <c r="Q66" s="354"/>
      <c r="R66" s="60"/>
      <c r="S66" s="322" t="s">
        <v>79</v>
      </c>
      <c r="T66" s="323"/>
      <c r="U66" s="324" t="s">
        <v>17</v>
      </c>
      <c r="V66" s="325"/>
      <c r="W66" s="305"/>
      <c r="X66" s="372" t="s">
        <v>2895</v>
      </c>
      <c r="Y66" s="373" t="s">
        <v>2959</v>
      </c>
      <c r="Z66" s="373"/>
      <c r="AA66" s="374"/>
    </row>
    <row r="67" spans="1:27" ht="18.600000000000001" customHeight="1" thickBot="1" x14ac:dyDescent="0.4">
      <c r="A67" s="95" t="s">
        <v>50</v>
      </c>
      <c r="B67" s="59" t="s">
        <v>16</v>
      </c>
      <c r="C67" s="59" t="s">
        <v>9</v>
      </c>
      <c r="D67" s="59" t="s">
        <v>16</v>
      </c>
      <c r="E67" s="58" t="s">
        <v>78</v>
      </c>
      <c r="F67" s="57" t="s">
        <v>77</v>
      </c>
      <c r="G67" s="54" t="s">
        <v>76</v>
      </c>
      <c r="H67" s="54" t="s">
        <v>75</v>
      </c>
      <c r="I67" s="56" t="s">
        <v>74</v>
      </c>
      <c r="J67" s="317" t="s">
        <v>49</v>
      </c>
      <c r="K67" s="346"/>
      <c r="L67" s="346"/>
      <c r="M67" s="346"/>
      <c r="N67" s="347"/>
      <c r="O67" s="324" t="s">
        <v>73</v>
      </c>
      <c r="P67" s="351"/>
      <c r="Q67" s="325"/>
      <c r="R67" s="52" t="s">
        <v>13</v>
      </c>
      <c r="S67" s="375" t="str">
        <f>CONCATENATE(COUNTIF(S68:S90,"◄"),"◄")</f>
        <v>23◄</v>
      </c>
      <c r="T67" s="376">
        <f>SUM(T68:T90)</f>
        <v>0</v>
      </c>
      <c r="U67" s="377">
        <f>COUNT(U68:U90)</f>
        <v>0</v>
      </c>
      <c r="V67" s="378" t="str">
        <f>CONCATENATE(COUNTIF(V68:V90,"►"),"►")</f>
        <v>0►</v>
      </c>
      <c r="W67" s="306"/>
      <c r="X67" s="379" t="s">
        <v>2892</v>
      </c>
      <c r="Y67" s="380" t="s">
        <v>2960</v>
      </c>
      <c r="Z67" s="380"/>
      <c r="AA67" s="381"/>
    </row>
    <row r="68" spans="1:27" ht="16.2" thickBot="1" x14ac:dyDescent="0.35">
      <c r="A68" s="195">
        <v>1</v>
      </c>
      <c r="B68" s="194">
        <v>1</v>
      </c>
      <c r="C68" s="194" t="s">
        <v>9</v>
      </c>
      <c r="D68" s="194">
        <v>2</v>
      </c>
      <c r="E68" s="193">
        <v>2012</v>
      </c>
      <c r="F68" s="192" t="s">
        <v>1728</v>
      </c>
      <c r="G68" s="123">
        <v>40922</v>
      </c>
      <c r="H68" s="122">
        <v>40924</v>
      </c>
      <c r="I68" s="121" t="s">
        <v>1752</v>
      </c>
      <c r="J68" s="187" t="s">
        <v>1750</v>
      </c>
      <c r="K68" s="158"/>
      <c r="L68" s="158"/>
      <c r="M68" s="158"/>
      <c r="N68" s="186"/>
      <c r="O68" s="117" t="s">
        <v>1751</v>
      </c>
      <c r="P68" s="117" t="s">
        <v>83</v>
      </c>
      <c r="Q68" s="116" t="s">
        <v>83</v>
      </c>
      <c r="R68" s="14" t="str">
        <f t="shared" ref="R68:R90" si="16">IF(AND(S68="◄",V68="►"),"◄?►",IF(S68="◄","◄",IF(V68="►","►","")))</f>
        <v>◄</v>
      </c>
      <c r="S68" s="13" t="str">
        <f t="shared" ref="S68:S90" si="17">IF(T68&gt;0,"","◄")</f>
        <v>◄</v>
      </c>
      <c r="T68" s="12"/>
      <c r="U68" s="12"/>
      <c r="V68" s="11" t="str">
        <f t="shared" ref="V68:V90" si="18">IF(U68&gt;0,"►","")</f>
        <v/>
      </c>
      <c r="W68" s="307"/>
      <c r="X68" s="295" t="s">
        <v>2891</v>
      </c>
      <c r="Y68" s="297" t="s">
        <v>13</v>
      </c>
      <c r="Z68" s="296" t="s">
        <v>2895</v>
      </c>
      <c r="AA68" s="294" t="s">
        <v>13</v>
      </c>
    </row>
    <row r="69" spans="1:27" ht="16.2" thickBot="1" x14ac:dyDescent="0.35">
      <c r="A69" s="125">
        <v>2</v>
      </c>
      <c r="B69" s="124">
        <v>3</v>
      </c>
      <c r="C69" s="124" t="s">
        <v>9</v>
      </c>
      <c r="D69" s="124">
        <v>4</v>
      </c>
      <c r="E69" s="160">
        <v>2012</v>
      </c>
      <c r="F69" s="185" t="s">
        <v>1727</v>
      </c>
      <c r="G69" s="123">
        <v>40922</v>
      </c>
      <c r="H69" s="122">
        <v>40924</v>
      </c>
      <c r="I69" s="121" t="s">
        <v>1753</v>
      </c>
      <c r="J69" s="187" t="s">
        <v>1749</v>
      </c>
      <c r="K69" s="158"/>
      <c r="L69" s="158"/>
      <c r="M69" s="158"/>
      <c r="N69" s="186"/>
      <c r="O69" s="117" t="s">
        <v>1754</v>
      </c>
      <c r="P69" s="117" t="s">
        <v>12</v>
      </c>
      <c r="Q69" s="116" t="s">
        <v>1755</v>
      </c>
      <c r="R69" s="14" t="str">
        <f t="shared" si="16"/>
        <v>◄</v>
      </c>
      <c r="S69" s="13" t="str">
        <f t="shared" si="17"/>
        <v>◄</v>
      </c>
      <c r="T69" s="12"/>
      <c r="U69" s="12"/>
      <c r="V69" s="11" t="str">
        <f t="shared" si="18"/>
        <v/>
      </c>
      <c r="W69" s="307"/>
      <c r="X69" s="295" t="s">
        <v>2891</v>
      </c>
      <c r="Y69" s="297" t="s">
        <v>13</v>
      </c>
      <c r="Z69" s="296" t="s">
        <v>2895</v>
      </c>
      <c r="AA69" s="294" t="s">
        <v>13</v>
      </c>
    </row>
    <row r="70" spans="1:27" ht="16.2" thickBot="1" x14ac:dyDescent="0.35">
      <c r="A70" s="125">
        <v>3</v>
      </c>
      <c r="B70" s="124">
        <f>D69+1</f>
        <v>5</v>
      </c>
      <c r="C70" s="124" t="s">
        <v>9</v>
      </c>
      <c r="D70" s="124">
        <f>B70+1</f>
        <v>6</v>
      </c>
      <c r="E70" s="160">
        <v>2012</v>
      </c>
      <c r="F70" s="185" t="s">
        <v>1726</v>
      </c>
      <c r="G70" s="123">
        <v>40922</v>
      </c>
      <c r="H70" s="122">
        <v>40924</v>
      </c>
      <c r="I70" s="121" t="s">
        <v>1756</v>
      </c>
      <c r="J70" s="187" t="s">
        <v>1748</v>
      </c>
      <c r="K70" s="158"/>
      <c r="L70" s="158"/>
      <c r="M70" s="158"/>
      <c r="N70" s="186"/>
      <c r="O70" s="117" t="s">
        <v>1757</v>
      </c>
      <c r="P70" s="117" t="s">
        <v>12</v>
      </c>
      <c r="Q70" s="116" t="s">
        <v>1758</v>
      </c>
      <c r="R70" s="14" t="str">
        <f t="shared" si="16"/>
        <v>◄</v>
      </c>
      <c r="S70" s="13" t="str">
        <f t="shared" si="17"/>
        <v>◄</v>
      </c>
      <c r="T70" s="12"/>
      <c r="U70" s="12"/>
      <c r="V70" s="11" t="str">
        <f t="shared" si="18"/>
        <v/>
      </c>
      <c r="W70" s="307"/>
      <c r="X70" s="295" t="s">
        <v>2891</v>
      </c>
      <c r="Y70" s="297" t="s">
        <v>13</v>
      </c>
      <c r="Z70" s="296" t="s">
        <v>2895</v>
      </c>
      <c r="AA70" s="294" t="s">
        <v>13</v>
      </c>
    </row>
    <row r="71" spans="1:27" ht="16.2" thickBot="1" x14ac:dyDescent="0.35">
      <c r="A71" s="125">
        <v>4</v>
      </c>
      <c r="B71" s="124">
        <f t="shared" ref="B71:B89" si="19">D70+1</f>
        <v>7</v>
      </c>
      <c r="C71" s="309" t="s">
        <v>9</v>
      </c>
      <c r="D71" s="309">
        <f>B71</f>
        <v>7</v>
      </c>
      <c r="E71" s="160">
        <v>2012</v>
      </c>
      <c r="F71" s="185" t="s">
        <v>1725</v>
      </c>
      <c r="G71" s="123">
        <v>40950</v>
      </c>
      <c r="H71" s="122">
        <v>40952</v>
      </c>
      <c r="I71" s="121" t="s">
        <v>1759</v>
      </c>
      <c r="J71" s="187" t="s">
        <v>1747</v>
      </c>
      <c r="K71" s="158"/>
      <c r="L71" s="158"/>
      <c r="M71" s="158"/>
      <c r="N71" s="186"/>
      <c r="O71" s="117" t="s">
        <v>1760</v>
      </c>
      <c r="P71" s="117" t="s">
        <v>12</v>
      </c>
      <c r="Q71" s="116" t="s">
        <v>1761</v>
      </c>
      <c r="R71" s="14" t="str">
        <f t="shared" si="16"/>
        <v>◄</v>
      </c>
      <c r="S71" s="13" t="str">
        <f t="shared" si="17"/>
        <v>◄</v>
      </c>
      <c r="T71" s="12"/>
      <c r="U71" s="12"/>
      <c r="V71" s="11" t="str">
        <f t="shared" si="18"/>
        <v/>
      </c>
      <c r="W71" s="307"/>
      <c r="X71" s="295" t="s">
        <v>2891</v>
      </c>
      <c r="Y71" s="297" t="s">
        <v>13</v>
      </c>
      <c r="Z71" s="296" t="s">
        <v>2895</v>
      </c>
      <c r="AA71" s="294" t="s">
        <v>13</v>
      </c>
    </row>
    <row r="72" spans="1:27" ht="16.2" thickBot="1" x14ac:dyDescent="0.35">
      <c r="A72" s="125">
        <v>5</v>
      </c>
      <c r="B72" s="124">
        <f t="shared" si="19"/>
        <v>8</v>
      </c>
      <c r="C72" s="124" t="s">
        <v>9</v>
      </c>
      <c r="D72" s="124">
        <f t="shared" ref="D72:D90" si="20">B72+1</f>
        <v>9</v>
      </c>
      <c r="E72" s="160">
        <v>2012</v>
      </c>
      <c r="F72" s="185" t="s">
        <v>1724</v>
      </c>
      <c r="G72" s="123">
        <v>40950</v>
      </c>
      <c r="H72" s="122">
        <v>40952</v>
      </c>
      <c r="I72" s="121" t="s">
        <v>1762</v>
      </c>
      <c r="J72" s="187" t="s">
        <v>1746</v>
      </c>
      <c r="K72" s="158"/>
      <c r="L72" s="158"/>
      <c r="M72" s="158"/>
      <c r="N72" s="186"/>
      <c r="O72" s="117" t="s">
        <v>1763</v>
      </c>
      <c r="P72" s="117" t="s">
        <v>12</v>
      </c>
      <c r="Q72" s="116" t="s">
        <v>1764</v>
      </c>
      <c r="R72" s="14" t="str">
        <f t="shared" si="16"/>
        <v>◄</v>
      </c>
      <c r="S72" s="13" t="str">
        <f t="shared" si="17"/>
        <v>◄</v>
      </c>
      <c r="T72" s="12"/>
      <c r="U72" s="12"/>
      <c r="V72" s="11" t="str">
        <f t="shared" si="18"/>
        <v/>
      </c>
      <c r="W72" s="307"/>
      <c r="X72" s="295" t="s">
        <v>2891</v>
      </c>
      <c r="Y72" s="297" t="s">
        <v>13</v>
      </c>
      <c r="Z72" s="296" t="s">
        <v>2895</v>
      </c>
      <c r="AA72" s="294" t="s">
        <v>13</v>
      </c>
    </row>
    <row r="73" spans="1:27" ht="16.2" thickBot="1" x14ac:dyDescent="0.35">
      <c r="A73" s="125">
        <v>6</v>
      </c>
      <c r="B73" s="124">
        <f t="shared" si="19"/>
        <v>10</v>
      </c>
      <c r="C73" s="309" t="s">
        <v>9</v>
      </c>
      <c r="D73" s="309">
        <f>B73</f>
        <v>10</v>
      </c>
      <c r="E73" s="160">
        <v>2012</v>
      </c>
      <c r="F73" s="185" t="s">
        <v>1723</v>
      </c>
      <c r="G73" s="123">
        <v>40978</v>
      </c>
      <c r="H73" s="122">
        <v>40980</v>
      </c>
      <c r="I73" s="121" t="s">
        <v>1765</v>
      </c>
      <c r="J73" s="187" t="s">
        <v>1745</v>
      </c>
      <c r="K73" s="158"/>
      <c r="L73" s="158"/>
      <c r="M73" s="158"/>
      <c r="N73" s="186"/>
      <c r="O73" s="117" t="s">
        <v>1766</v>
      </c>
      <c r="P73" s="117" t="s">
        <v>12</v>
      </c>
      <c r="Q73" s="116" t="s">
        <v>1767</v>
      </c>
      <c r="R73" s="14" t="str">
        <f t="shared" si="16"/>
        <v>◄</v>
      </c>
      <c r="S73" s="13" t="str">
        <f t="shared" si="17"/>
        <v>◄</v>
      </c>
      <c r="T73" s="12"/>
      <c r="U73" s="12"/>
      <c r="V73" s="11" t="str">
        <f t="shared" si="18"/>
        <v/>
      </c>
      <c r="W73" s="307"/>
      <c r="X73" s="295" t="s">
        <v>2891</v>
      </c>
      <c r="Y73" s="297" t="s">
        <v>13</v>
      </c>
      <c r="Z73" s="296" t="s">
        <v>2895</v>
      </c>
      <c r="AA73" s="294" t="s">
        <v>13</v>
      </c>
    </row>
    <row r="74" spans="1:27" ht="16.2" thickBot="1" x14ac:dyDescent="0.35">
      <c r="A74" s="125">
        <v>7</v>
      </c>
      <c r="B74" s="124">
        <f t="shared" si="19"/>
        <v>11</v>
      </c>
      <c r="C74" s="124" t="s">
        <v>9</v>
      </c>
      <c r="D74" s="124">
        <f t="shared" si="20"/>
        <v>12</v>
      </c>
      <c r="E74" s="160">
        <v>2012</v>
      </c>
      <c r="F74" s="185" t="s">
        <v>1722</v>
      </c>
      <c r="G74" s="123">
        <v>40978</v>
      </c>
      <c r="H74" s="122">
        <v>40980</v>
      </c>
      <c r="I74" s="121" t="s">
        <v>1768</v>
      </c>
      <c r="J74" s="187" t="s">
        <v>1744</v>
      </c>
      <c r="K74" s="158"/>
      <c r="L74" s="158"/>
      <c r="M74" s="158"/>
      <c r="N74" s="186"/>
      <c r="O74" s="117" t="s">
        <v>1769</v>
      </c>
      <c r="P74" s="117" t="s">
        <v>12</v>
      </c>
      <c r="Q74" s="116" t="s">
        <v>1770</v>
      </c>
      <c r="R74" s="14" t="str">
        <f t="shared" si="16"/>
        <v>◄</v>
      </c>
      <c r="S74" s="13" t="str">
        <f t="shared" si="17"/>
        <v>◄</v>
      </c>
      <c r="T74" s="12"/>
      <c r="U74" s="12"/>
      <c r="V74" s="11" t="str">
        <f t="shared" si="18"/>
        <v/>
      </c>
      <c r="W74" s="307"/>
      <c r="X74" s="295" t="s">
        <v>2891</v>
      </c>
      <c r="Y74" s="297" t="s">
        <v>13</v>
      </c>
      <c r="Z74" s="296" t="s">
        <v>2895</v>
      </c>
      <c r="AA74" s="294" t="s">
        <v>13</v>
      </c>
    </row>
    <row r="75" spans="1:27" ht="16.2" thickBot="1" x14ac:dyDescent="0.35">
      <c r="A75" s="125">
        <v>8</v>
      </c>
      <c r="B75" s="124">
        <f t="shared" si="19"/>
        <v>13</v>
      </c>
      <c r="C75" s="309" t="s">
        <v>9</v>
      </c>
      <c r="D75" s="309">
        <f>B75</f>
        <v>13</v>
      </c>
      <c r="E75" s="160">
        <v>2012</v>
      </c>
      <c r="F75" s="185" t="s">
        <v>1721</v>
      </c>
      <c r="G75" s="123">
        <v>41013</v>
      </c>
      <c r="H75" s="122">
        <v>41015</v>
      </c>
      <c r="I75" s="121" t="s">
        <v>1771</v>
      </c>
      <c r="J75" s="187" t="s">
        <v>1743</v>
      </c>
      <c r="K75" s="158"/>
      <c r="L75" s="158"/>
      <c r="M75" s="158"/>
      <c r="N75" s="186"/>
      <c r="O75" s="117" t="s">
        <v>1772</v>
      </c>
      <c r="P75" s="117" t="s">
        <v>12</v>
      </c>
      <c r="Q75" s="116" t="s">
        <v>1773</v>
      </c>
      <c r="R75" s="14" t="str">
        <f t="shared" si="16"/>
        <v>◄</v>
      </c>
      <c r="S75" s="13" t="str">
        <f t="shared" si="17"/>
        <v>◄</v>
      </c>
      <c r="T75" s="12"/>
      <c r="U75" s="12"/>
      <c r="V75" s="11" t="str">
        <f t="shared" si="18"/>
        <v/>
      </c>
      <c r="W75" s="307"/>
      <c r="X75" s="295" t="s">
        <v>2891</v>
      </c>
      <c r="Y75" s="297" t="s">
        <v>13</v>
      </c>
      <c r="Z75" s="296" t="s">
        <v>2895</v>
      </c>
      <c r="AA75" s="294" t="s">
        <v>13</v>
      </c>
    </row>
    <row r="76" spans="1:27" ht="16.2" thickBot="1" x14ac:dyDescent="0.35">
      <c r="A76" s="125">
        <v>9</v>
      </c>
      <c r="B76" s="124">
        <f t="shared" si="19"/>
        <v>14</v>
      </c>
      <c r="C76" s="124" t="s">
        <v>9</v>
      </c>
      <c r="D76" s="124">
        <f t="shared" si="20"/>
        <v>15</v>
      </c>
      <c r="E76" s="160">
        <v>2012</v>
      </c>
      <c r="F76" s="185" t="s">
        <v>1720</v>
      </c>
      <c r="G76" s="123">
        <v>41013</v>
      </c>
      <c r="H76" s="122">
        <v>41015</v>
      </c>
      <c r="I76" s="121" t="s">
        <v>1774</v>
      </c>
      <c r="J76" s="187" t="s">
        <v>1742</v>
      </c>
      <c r="K76" s="158"/>
      <c r="L76" s="158"/>
      <c r="M76" s="158"/>
      <c r="N76" s="186"/>
      <c r="O76" s="117" t="s">
        <v>1775</v>
      </c>
      <c r="P76" s="117" t="s">
        <v>12</v>
      </c>
      <c r="Q76" s="116" t="s">
        <v>1776</v>
      </c>
      <c r="R76" s="14" t="str">
        <f t="shared" si="16"/>
        <v>◄</v>
      </c>
      <c r="S76" s="13" t="str">
        <f t="shared" si="17"/>
        <v>◄</v>
      </c>
      <c r="T76" s="12"/>
      <c r="U76" s="12"/>
      <c r="V76" s="11" t="str">
        <f t="shared" si="18"/>
        <v/>
      </c>
      <c r="W76" s="307"/>
      <c r="X76" s="295" t="s">
        <v>2891</v>
      </c>
      <c r="Y76" s="297" t="s">
        <v>13</v>
      </c>
      <c r="Z76" s="296" t="s">
        <v>2895</v>
      </c>
      <c r="AA76" s="294" t="s">
        <v>13</v>
      </c>
    </row>
    <row r="77" spans="1:27" ht="16.2" thickBot="1" x14ac:dyDescent="0.35">
      <c r="A77" s="125">
        <v>10</v>
      </c>
      <c r="B77" s="124">
        <f t="shared" si="19"/>
        <v>16</v>
      </c>
      <c r="C77" s="124" t="s">
        <v>9</v>
      </c>
      <c r="D77" s="124">
        <f t="shared" si="20"/>
        <v>17</v>
      </c>
      <c r="E77" s="160">
        <v>2012</v>
      </c>
      <c r="F77" s="185" t="s">
        <v>1719</v>
      </c>
      <c r="G77" s="123">
        <v>41048</v>
      </c>
      <c r="H77" s="122">
        <v>41050</v>
      </c>
      <c r="I77" s="121" t="s">
        <v>1777</v>
      </c>
      <c r="J77" s="187" t="s">
        <v>1741</v>
      </c>
      <c r="K77" s="158"/>
      <c r="L77" s="158"/>
      <c r="M77" s="158"/>
      <c r="N77" s="186"/>
      <c r="O77" s="117" t="s">
        <v>1778</v>
      </c>
      <c r="P77" s="117" t="s">
        <v>12</v>
      </c>
      <c r="Q77" s="116" t="s">
        <v>1779</v>
      </c>
      <c r="R77" s="14" t="str">
        <f t="shared" si="16"/>
        <v>◄</v>
      </c>
      <c r="S77" s="13" t="str">
        <f t="shared" si="17"/>
        <v>◄</v>
      </c>
      <c r="T77" s="12"/>
      <c r="U77" s="12"/>
      <c r="V77" s="11" t="str">
        <f t="shared" si="18"/>
        <v/>
      </c>
      <c r="W77" s="307"/>
      <c r="X77" s="295" t="s">
        <v>2891</v>
      </c>
      <c r="Y77" s="297" t="s">
        <v>13</v>
      </c>
      <c r="Z77" s="296" t="s">
        <v>2895</v>
      </c>
      <c r="AA77" s="294" t="s">
        <v>13</v>
      </c>
    </row>
    <row r="78" spans="1:27" ht="16.2" thickBot="1" x14ac:dyDescent="0.35">
      <c r="A78" s="125">
        <v>11</v>
      </c>
      <c r="B78" s="124">
        <f t="shared" si="19"/>
        <v>18</v>
      </c>
      <c r="C78" s="124" t="s">
        <v>9</v>
      </c>
      <c r="D78" s="124">
        <f t="shared" si="20"/>
        <v>19</v>
      </c>
      <c r="E78" s="160">
        <v>2012</v>
      </c>
      <c r="F78" s="185" t="s">
        <v>1718</v>
      </c>
      <c r="G78" s="123">
        <v>41048</v>
      </c>
      <c r="H78" s="122">
        <v>41050</v>
      </c>
      <c r="I78" s="121" t="s">
        <v>1781</v>
      </c>
      <c r="J78" s="187" t="s">
        <v>1740</v>
      </c>
      <c r="K78" s="158"/>
      <c r="L78" s="158"/>
      <c r="M78" s="158"/>
      <c r="N78" s="186"/>
      <c r="O78" s="117" t="s">
        <v>1780</v>
      </c>
      <c r="P78" s="117" t="s">
        <v>83</v>
      </c>
      <c r="Q78" s="116" t="s">
        <v>83</v>
      </c>
      <c r="R78" s="14" t="str">
        <f t="shared" si="16"/>
        <v>◄</v>
      </c>
      <c r="S78" s="13" t="str">
        <f t="shared" si="17"/>
        <v>◄</v>
      </c>
      <c r="T78" s="12"/>
      <c r="U78" s="12"/>
      <c r="V78" s="11" t="str">
        <f t="shared" si="18"/>
        <v/>
      </c>
      <c r="W78" s="307"/>
      <c r="X78" s="295" t="s">
        <v>2891</v>
      </c>
      <c r="Y78" s="297" t="s">
        <v>13</v>
      </c>
      <c r="Z78" s="296" t="s">
        <v>2895</v>
      </c>
      <c r="AA78" s="294" t="s">
        <v>13</v>
      </c>
    </row>
    <row r="79" spans="1:27" ht="16.2" thickBot="1" x14ac:dyDescent="0.35">
      <c r="A79" s="125">
        <v>12</v>
      </c>
      <c r="B79" s="124">
        <f t="shared" si="19"/>
        <v>20</v>
      </c>
      <c r="C79" s="124" t="s">
        <v>9</v>
      </c>
      <c r="D79" s="124">
        <f t="shared" si="20"/>
        <v>21</v>
      </c>
      <c r="E79" s="160">
        <v>2012</v>
      </c>
      <c r="F79" s="185" t="s">
        <v>1717</v>
      </c>
      <c r="G79" s="123">
        <v>41048</v>
      </c>
      <c r="H79" s="122">
        <v>41050</v>
      </c>
      <c r="I79" s="121" t="s">
        <v>1783</v>
      </c>
      <c r="J79" s="187" t="s">
        <v>1739</v>
      </c>
      <c r="K79" s="158"/>
      <c r="L79" s="158"/>
      <c r="M79" s="158"/>
      <c r="N79" s="186"/>
      <c r="O79" s="117" t="s">
        <v>1782</v>
      </c>
      <c r="P79" s="117" t="s">
        <v>83</v>
      </c>
      <c r="Q79" s="116" t="s">
        <v>83</v>
      </c>
      <c r="R79" s="14" t="str">
        <f t="shared" si="16"/>
        <v>◄</v>
      </c>
      <c r="S79" s="13" t="str">
        <f t="shared" si="17"/>
        <v>◄</v>
      </c>
      <c r="T79" s="12"/>
      <c r="U79" s="12"/>
      <c r="V79" s="11" t="str">
        <f t="shared" si="18"/>
        <v/>
      </c>
      <c r="W79" s="307"/>
      <c r="X79" s="295" t="s">
        <v>2891</v>
      </c>
      <c r="Y79" s="297" t="s">
        <v>13</v>
      </c>
      <c r="Z79" s="296" t="s">
        <v>2895</v>
      </c>
      <c r="AA79" s="294" t="s">
        <v>13</v>
      </c>
    </row>
    <row r="80" spans="1:27" ht="16.2" thickBot="1" x14ac:dyDescent="0.35">
      <c r="A80" s="125">
        <v>13</v>
      </c>
      <c r="B80" s="124">
        <f t="shared" si="19"/>
        <v>22</v>
      </c>
      <c r="C80" s="124" t="s">
        <v>9</v>
      </c>
      <c r="D80" s="124">
        <f t="shared" si="20"/>
        <v>23</v>
      </c>
      <c r="E80" s="160">
        <v>2012</v>
      </c>
      <c r="F80" s="185" t="s">
        <v>1716</v>
      </c>
      <c r="G80" s="123">
        <v>41083</v>
      </c>
      <c r="H80" s="122">
        <v>41085</v>
      </c>
      <c r="I80" s="121" t="s">
        <v>1784</v>
      </c>
      <c r="J80" s="187" t="s">
        <v>1738</v>
      </c>
      <c r="K80" s="158"/>
      <c r="L80" s="158"/>
      <c r="M80" s="158"/>
      <c r="N80" s="186"/>
      <c r="O80" s="117" t="s">
        <v>1785</v>
      </c>
      <c r="P80" s="117" t="s">
        <v>12</v>
      </c>
      <c r="Q80" s="116" t="s">
        <v>1786</v>
      </c>
      <c r="R80" s="14" t="str">
        <f t="shared" si="16"/>
        <v>◄</v>
      </c>
      <c r="S80" s="13" t="str">
        <f t="shared" si="17"/>
        <v>◄</v>
      </c>
      <c r="T80" s="12"/>
      <c r="U80" s="12"/>
      <c r="V80" s="11" t="str">
        <f t="shared" si="18"/>
        <v/>
      </c>
      <c r="W80" s="307"/>
      <c r="X80" s="295" t="s">
        <v>2891</v>
      </c>
      <c r="Y80" s="297" t="s">
        <v>13</v>
      </c>
      <c r="Z80" s="296" t="s">
        <v>2895</v>
      </c>
      <c r="AA80" s="294" t="s">
        <v>13</v>
      </c>
    </row>
    <row r="81" spans="1:27" ht="16.2" thickBot="1" x14ac:dyDescent="0.35">
      <c r="A81" s="125">
        <v>14</v>
      </c>
      <c r="B81" s="124">
        <f t="shared" si="19"/>
        <v>24</v>
      </c>
      <c r="C81" s="124" t="s">
        <v>9</v>
      </c>
      <c r="D81" s="124">
        <f t="shared" si="20"/>
        <v>25</v>
      </c>
      <c r="E81" s="160">
        <v>2012</v>
      </c>
      <c r="F81" s="185" t="s">
        <v>1715</v>
      </c>
      <c r="G81" s="123">
        <v>41083</v>
      </c>
      <c r="H81" s="122">
        <v>41085</v>
      </c>
      <c r="I81" s="121" t="s">
        <v>1788</v>
      </c>
      <c r="J81" s="187" t="s">
        <v>1737</v>
      </c>
      <c r="K81" s="158"/>
      <c r="L81" s="158"/>
      <c r="M81" s="158"/>
      <c r="N81" s="186"/>
      <c r="O81" s="117" t="s">
        <v>1787</v>
      </c>
      <c r="P81" s="117" t="s">
        <v>83</v>
      </c>
      <c r="Q81" s="116" t="s">
        <v>83</v>
      </c>
      <c r="R81" s="14" t="str">
        <f t="shared" si="16"/>
        <v>◄</v>
      </c>
      <c r="S81" s="13" t="str">
        <f t="shared" si="17"/>
        <v>◄</v>
      </c>
      <c r="T81" s="12"/>
      <c r="U81" s="12"/>
      <c r="V81" s="11" t="str">
        <f t="shared" si="18"/>
        <v/>
      </c>
      <c r="W81" s="307"/>
      <c r="X81" s="295" t="s">
        <v>2891</v>
      </c>
      <c r="Y81" s="297" t="s">
        <v>13</v>
      </c>
      <c r="Z81" s="296" t="s">
        <v>2895</v>
      </c>
      <c r="AA81" s="294" t="s">
        <v>13</v>
      </c>
    </row>
    <row r="82" spans="1:27" ht="16.2" thickBot="1" x14ac:dyDescent="0.35">
      <c r="A82" s="125">
        <v>15</v>
      </c>
      <c r="B82" s="124">
        <f t="shared" si="19"/>
        <v>26</v>
      </c>
      <c r="C82" s="309" t="s">
        <v>9</v>
      </c>
      <c r="D82" s="309">
        <f>B82</f>
        <v>26</v>
      </c>
      <c r="E82" s="160">
        <v>2012</v>
      </c>
      <c r="F82" s="185" t="s">
        <v>1714</v>
      </c>
      <c r="G82" s="123">
        <v>41166</v>
      </c>
      <c r="H82" s="122">
        <v>41168</v>
      </c>
      <c r="I82" s="121" t="s">
        <v>1789</v>
      </c>
      <c r="J82" s="187" t="s">
        <v>1736</v>
      </c>
      <c r="K82" s="158"/>
      <c r="L82" s="158"/>
      <c r="M82" s="158"/>
      <c r="N82" s="186"/>
      <c r="O82" s="117" t="s">
        <v>1790</v>
      </c>
      <c r="P82" s="117" t="s">
        <v>12</v>
      </c>
      <c r="Q82" s="116" t="s">
        <v>1791</v>
      </c>
      <c r="R82" s="14" t="str">
        <f t="shared" si="16"/>
        <v>◄</v>
      </c>
      <c r="S82" s="13" t="str">
        <f t="shared" si="17"/>
        <v>◄</v>
      </c>
      <c r="T82" s="12"/>
      <c r="U82" s="12"/>
      <c r="V82" s="11" t="str">
        <f t="shared" si="18"/>
        <v/>
      </c>
      <c r="W82" s="307"/>
      <c r="X82" s="295" t="s">
        <v>2891</v>
      </c>
      <c r="Y82" s="297" t="s">
        <v>13</v>
      </c>
      <c r="Z82" s="296" t="s">
        <v>2895</v>
      </c>
      <c r="AA82" s="294" t="s">
        <v>13</v>
      </c>
    </row>
    <row r="83" spans="1:27" ht="16.2" thickBot="1" x14ac:dyDescent="0.35">
      <c r="A83" s="125">
        <v>16</v>
      </c>
      <c r="B83" s="124">
        <f t="shared" si="19"/>
        <v>27</v>
      </c>
      <c r="C83" s="124" t="s">
        <v>9</v>
      </c>
      <c r="D83" s="124">
        <f t="shared" si="20"/>
        <v>28</v>
      </c>
      <c r="E83" s="160">
        <v>2012</v>
      </c>
      <c r="F83" s="185" t="s">
        <v>1713</v>
      </c>
      <c r="G83" s="123">
        <v>41167</v>
      </c>
      <c r="H83" s="122">
        <v>41169</v>
      </c>
      <c r="I83" s="121" t="s">
        <v>1793</v>
      </c>
      <c r="J83" s="187" t="s">
        <v>1712</v>
      </c>
      <c r="K83" s="158"/>
      <c r="L83" s="158"/>
      <c r="M83" s="158"/>
      <c r="N83" s="186"/>
      <c r="O83" s="117" t="s">
        <v>1792</v>
      </c>
      <c r="P83" s="117" t="s">
        <v>83</v>
      </c>
      <c r="Q83" s="116" t="s">
        <v>83</v>
      </c>
      <c r="R83" s="14" t="str">
        <f t="shared" si="16"/>
        <v>◄</v>
      </c>
      <c r="S83" s="13" t="str">
        <f t="shared" si="17"/>
        <v>◄</v>
      </c>
      <c r="T83" s="12"/>
      <c r="U83" s="12"/>
      <c r="V83" s="11" t="str">
        <f t="shared" si="18"/>
        <v/>
      </c>
      <c r="W83" s="307"/>
      <c r="X83" s="295" t="s">
        <v>2891</v>
      </c>
      <c r="Y83" s="297" t="s">
        <v>13</v>
      </c>
      <c r="Z83" s="296" t="s">
        <v>2895</v>
      </c>
      <c r="AA83" s="294" t="s">
        <v>13</v>
      </c>
    </row>
    <row r="84" spans="1:27" ht="16.2" thickBot="1" x14ac:dyDescent="0.35">
      <c r="A84" s="125">
        <v>17</v>
      </c>
      <c r="B84" s="124">
        <f t="shared" si="19"/>
        <v>29</v>
      </c>
      <c r="C84" s="124" t="s">
        <v>9</v>
      </c>
      <c r="D84" s="124">
        <f t="shared" si="20"/>
        <v>30</v>
      </c>
      <c r="E84" s="160">
        <v>2012</v>
      </c>
      <c r="F84" s="185" t="s">
        <v>1711</v>
      </c>
      <c r="G84" s="123">
        <v>41168</v>
      </c>
      <c r="H84" s="122">
        <v>41170</v>
      </c>
      <c r="I84" s="121" t="s">
        <v>1794</v>
      </c>
      <c r="J84" s="187" t="s">
        <v>1735</v>
      </c>
      <c r="K84" s="158"/>
      <c r="L84" s="158"/>
      <c r="M84" s="158"/>
      <c r="N84" s="186"/>
      <c r="O84" s="117" t="s">
        <v>1795</v>
      </c>
      <c r="P84" s="117" t="s">
        <v>12</v>
      </c>
      <c r="Q84" s="116" t="s">
        <v>1796</v>
      </c>
      <c r="R84" s="14" t="str">
        <f t="shared" si="16"/>
        <v>◄</v>
      </c>
      <c r="S84" s="13" t="str">
        <f t="shared" si="17"/>
        <v>◄</v>
      </c>
      <c r="T84" s="12"/>
      <c r="U84" s="12"/>
      <c r="V84" s="11" t="str">
        <f t="shared" si="18"/>
        <v/>
      </c>
      <c r="W84" s="307"/>
      <c r="X84" s="295" t="s">
        <v>2891</v>
      </c>
      <c r="Y84" s="297" t="s">
        <v>13</v>
      </c>
      <c r="Z84" s="296" t="s">
        <v>2895</v>
      </c>
      <c r="AA84" s="294" t="s">
        <v>13</v>
      </c>
    </row>
    <row r="85" spans="1:27" ht="16.2" thickBot="1" x14ac:dyDescent="0.35">
      <c r="A85" s="125">
        <v>18</v>
      </c>
      <c r="B85" s="124">
        <f t="shared" si="19"/>
        <v>31</v>
      </c>
      <c r="C85" s="124" t="s">
        <v>9</v>
      </c>
      <c r="D85" s="124">
        <f t="shared" si="20"/>
        <v>32</v>
      </c>
      <c r="E85" s="160">
        <v>2012</v>
      </c>
      <c r="F85" s="185" t="s">
        <v>1710</v>
      </c>
      <c r="G85" s="123">
        <v>41188</v>
      </c>
      <c r="H85" s="122">
        <v>41190</v>
      </c>
      <c r="I85" s="121" t="s">
        <v>1798</v>
      </c>
      <c r="J85" s="187" t="s">
        <v>1734</v>
      </c>
      <c r="K85" s="158"/>
      <c r="L85" s="158"/>
      <c r="M85" s="158"/>
      <c r="N85" s="186"/>
      <c r="O85" s="117" t="s">
        <v>1797</v>
      </c>
      <c r="P85" s="117" t="s">
        <v>83</v>
      </c>
      <c r="Q85" s="116" t="s">
        <v>83</v>
      </c>
      <c r="R85" s="14" t="str">
        <f t="shared" si="16"/>
        <v>◄</v>
      </c>
      <c r="S85" s="13" t="str">
        <f t="shared" si="17"/>
        <v>◄</v>
      </c>
      <c r="T85" s="12"/>
      <c r="U85" s="12"/>
      <c r="V85" s="11" t="str">
        <f t="shared" si="18"/>
        <v/>
      </c>
      <c r="W85" s="307"/>
      <c r="X85" s="295" t="s">
        <v>2891</v>
      </c>
      <c r="Y85" s="297" t="s">
        <v>13</v>
      </c>
      <c r="Z85" s="296" t="s">
        <v>2895</v>
      </c>
      <c r="AA85" s="294" t="s">
        <v>13</v>
      </c>
    </row>
    <row r="86" spans="1:27" ht="16.2" thickBot="1" x14ac:dyDescent="0.35">
      <c r="A86" s="125">
        <v>19</v>
      </c>
      <c r="B86" s="124">
        <f t="shared" si="19"/>
        <v>33</v>
      </c>
      <c r="C86" s="124" t="s">
        <v>9</v>
      </c>
      <c r="D86" s="124">
        <f t="shared" si="20"/>
        <v>34</v>
      </c>
      <c r="E86" s="160">
        <v>2012</v>
      </c>
      <c r="F86" s="185" t="s">
        <v>1709</v>
      </c>
      <c r="G86" s="123">
        <v>41188</v>
      </c>
      <c r="H86" s="122">
        <v>41190</v>
      </c>
      <c r="I86" s="121" t="s">
        <v>1800</v>
      </c>
      <c r="J86" s="187" t="s">
        <v>1733</v>
      </c>
      <c r="K86" s="158"/>
      <c r="L86" s="158"/>
      <c r="M86" s="158"/>
      <c r="N86" s="186"/>
      <c r="O86" s="117" t="s">
        <v>1799</v>
      </c>
      <c r="P86" s="117" t="s">
        <v>83</v>
      </c>
      <c r="Q86" s="116" t="s">
        <v>83</v>
      </c>
      <c r="R86" s="14" t="str">
        <f t="shared" si="16"/>
        <v>◄</v>
      </c>
      <c r="S86" s="13" t="str">
        <f t="shared" si="17"/>
        <v>◄</v>
      </c>
      <c r="T86" s="12"/>
      <c r="U86" s="12"/>
      <c r="V86" s="11" t="str">
        <f t="shared" si="18"/>
        <v/>
      </c>
      <c r="W86" s="307"/>
      <c r="X86" s="295" t="s">
        <v>2891</v>
      </c>
      <c r="Y86" s="297" t="s">
        <v>13</v>
      </c>
      <c r="Z86" s="296" t="s">
        <v>2895</v>
      </c>
      <c r="AA86" s="294" t="s">
        <v>13</v>
      </c>
    </row>
    <row r="87" spans="1:27" ht="16.2" thickBot="1" x14ac:dyDescent="0.35">
      <c r="A87" s="125">
        <v>20</v>
      </c>
      <c r="B87" s="124">
        <f t="shared" si="19"/>
        <v>35</v>
      </c>
      <c r="C87" s="309" t="s">
        <v>9</v>
      </c>
      <c r="D87" s="309">
        <f>B87</f>
        <v>35</v>
      </c>
      <c r="E87" s="160">
        <v>2012</v>
      </c>
      <c r="F87" s="185" t="s">
        <v>1708</v>
      </c>
      <c r="G87" s="123">
        <v>41219</v>
      </c>
      <c r="H87" s="122">
        <v>41221</v>
      </c>
      <c r="I87" s="121" t="s">
        <v>1801</v>
      </c>
      <c r="J87" s="187" t="s">
        <v>1732</v>
      </c>
      <c r="K87" s="158"/>
      <c r="L87" s="158"/>
      <c r="M87" s="158"/>
      <c r="N87" s="186"/>
      <c r="O87" s="117" t="s">
        <v>1802</v>
      </c>
      <c r="P87" s="117" t="s">
        <v>12</v>
      </c>
      <c r="Q87" s="116" t="s">
        <v>1803</v>
      </c>
      <c r="R87" s="14" t="str">
        <f t="shared" si="16"/>
        <v>◄</v>
      </c>
      <c r="S87" s="13" t="str">
        <f t="shared" si="17"/>
        <v>◄</v>
      </c>
      <c r="T87" s="12"/>
      <c r="U87" s="12"/>
      <c r="V87" s="11" t="str">
        <f t="shared" si="18"/>
        <v/>
      </c>
      <c r="W87" s="307"/>
      <c r="X87" s="295" t="s">
        <v>2891</v>
      </c>
      <c r="Y87" s="297" t="s">
        <v>13</v>
      </c>
      <c r="Z87" s="296" t="s">
        <v>2895</v>
      </c>
      <c r="AA87" s="294" t="s">
        <v>13</v>
      </c>
    </row>
    <row r="88" spans="1:27" ht="16.2" thickBot="1" x14ac:dyDescent="0.35">
      <c r="A88" s="125">
        <v>21</v>
      </c>
      <c r="B88" s="124">
        <f t="shared" si="19"/>
        <v>36</v>
      </c>
      <c r="C88" s="309" t="s">
        <v>9</v>
      </c>
      <c r="D88" s="309">
        <f>B88</f>
        <v>36</v>
      </c>
      <c r="E88" s="160">
        <v>2012</v>
      </c>
      <c r="F88" s="185" t="s">
        <v>1707</v>
      </c>
      <c r="G88" s="123">
        <v>41209</v>
      </c>
      <c r="H88" s="122">
        <v>41211</v>
      </c>
      <c r="I88" s="121" t="s">
        <v>1804</v>
      </c>
      <c r="J88" s="187" t="s">
        <v>1731</v>
      </c>
      <c r="K88" s="158"/>
      <c r="L88" s="158"/>
      <c r="M88" s="158"/>
      <c r="N88" s="186"/>
      <c r="O88" s="117" t="s">
        <v>1805</v>
      </c>
      <c r="P88" s="117" t="s">
        <v>12</v>
      </c>
      <c r="Q88" s="116" t="s">
        <v>1806</v>
      </c>
      <c r="R88" s="14" t="str">
        <f t="shared" si="16"/>
        <v>◄</v>
      </c>
      <c r="S88" s="13" t="str">
        <f t="shared" si="17"/>
        <v>◄</v>
      </c>
      <c r="T88" s="12"/>
      <c r="U88" s="12"/>
      <c r="V88" s="11" t="str">
        <f t="shared" si="18"/>
        <v/>
      </c>
      <c r="W88" s="307"/>
      <c r="X88" s="295" t="s">
        <v>2891</v>
      </c>
      <c r="Y88" s="297" t="s">
        <v>13</v>
      </c>
      <c r="Z88" s="296" t="s">
        <v>2895</v>
      </c>
      <c r="AA88" s="294" t="s">
        <v>13</v>
      </c>
    </row>
    <row r="89" spans="1:27" ht="16.2" thickBot="1" x14ac:dyDescent="0.35">
      <c r="A89" s="125">
        <v>22</v>
      </c>
      <c r="B89" s="124">
        <f t="shared" si="19"/>
        <v>37</v>
      </c>
      <c r="C89" s="124" t="s">
        <v>9</v>
      </c>
      <c r="D89" s="124">
        <f t="shared" si="20"/>
        <v>38</v>
      </c>
      <c r="E89" s="160">
        <v>2012</v>
      </c>
      <c r="F89" s="185" t="s">
        <v>1706</v>
      </c>
      <c r="G89" s="123">
        <v>41209</v>
      </c>
      <c r="H89" s="123">
        <v>41211</v>
      </c>
      <c r="I89" s="121" t="s">
        <v>1807</v>
      </c>
      <c r="J89" s="187" t="s">
        <v>1730</v>
      </c>
      <c r="K89" s="209"/>
      <c r="L89" s="209"/>
      <c r="M89" s="209"/>
      <c r="N89" s="231"/>
      <c r="O89" s="117" t="s">
        <v>1808</v>
      </c>
      <c r="P89" s="117" t="s">
        <v>12</v>
      </c>
      <c r="Q89" s="116" t="s">
        <v>1810</v>
      </c>
      <c r="R89" s="14" t="str">
        <f t="shared" si="16"/>
        <v>◄</v>
      </c>
      <c r="S89" s="13" t="str">
        <f t="shared" si="17"/>
        <v>◄</v>
      </c>
      <c r="T89" s="12"/>
      <c r="U89" s="12"/>
      <c r="V89" s="11" t="str">
        <f t="shared" si="18"/>
        <v/>
      </c>
      <c r="W89" s="307"/>
      <c r="X89" s="295" t="s">
        <v>2891</v>
      </c>
      <c r="Y89" s="297" t="s">
        <v>13</v>
      </c>
      <c r="Z89" s="296" t="s">
        <v>2895</v>
      </c>
      <c r="AA89" s="294" t="s">
        <v>13</v>
      </c>
    </row>
    <row r="90" spans="1:27" ht="16.2" thickBot="1" x14ac:dyDescent="0.35">
      <c r="A90" s="184">
        <v>22</v>
      </c>
      <c r="B90" s="124">
        <f>B89</f>
        <v>37</v>
      </c>
      <c r="C90" s="124" t="s">
        <v>9</v>
      </c>
      <c r="D90" s="124">
        <f t="shared" si="20"/>
        <v>38</v>
      </c>
      <c r="E90" s="25">
        <v>2012</v>
      </c>
      <c r="F90" s="229" t="s">
        <v>1706</v>
      </c>
      <c r="G90" s="228">
        <v>41209</v>
      </c>
      <c r="H90" s="227">
        <v>41211</v>
      </c>
      <c r="I90" s="121" t="s">
        <v>1809</v>
      </c>
      <c r="J90" s="200" t="s">
        <v>1729</v>
      </c>
      <c r="K90" s="226"/>
      <c r="L90" s="226"/>
      <c r="M90" s="226"/>
      <c r="N90" s="225"/>
      <c r="O90" s="117" t="s">
        <v>1808</v>
      </c>
      <c r="P90" s="117" t="s">
        <v>12</v>
      </c>
      <c r="Q90" s="116" t="s">
        <v>1810</v>
      </c>
      <c r="R90" s="14" t="str">
        <f t="shared" si="16"/>
        <v>◄</v>
      </c>
      <c r="S90" s="13" t="str">
        <f t="shared" si="17"/>
        <v>◄</v>
      </c>
      <c r="T90" s="12"/>
      <c r="U90" s="12"/>
      <c r="V90" s="11" t="str">
        <f t="shared" si="18"/>
        <v/>
      </c>
      <c r="W90" s="307"/>
      <c r="X90" s="295" t="s">
        <v>2891</v>
      </c>
      <c r="Y90" s="297" t="s">
        <v>13</v>
      </c>
      <c r="Z90" s="293"/>
      <c r="AA90" s="292" t="s">
        <v>2897</v>
      </c>
    </row>
    <row r="91" spans="1:27" ht="19.2" thickTop="1" thickBot="1" x14ac:dyDescent="0.35">
      <c r="A91" s="290" t="s">
        <v>2883</v>
      </c>
      <c r="B91" s="81"/>
      <c r="C91" s="76"/>
      <c r="D91" s="76"/>
      <c r="E91" s="76"/>
      <c r="F91" s="76"/>
      <c r="G91" s="76"/>
      <c r="H91" s="76"/>
      <c r="I91" s="79"/>
      <c r="J91" s="77" t="s">
        <v>2856</v>
      </c>
      <c r="K91" s="77"/>
      <c r="L91" s="77"/>
      <c r="M91" s="76"/>
      <c r="N91" s="75"/>
      <c r="O91" s="76"/>
      <c r="P91" s="363"/>
      <c r="Q91" s="363"/>
      <c r="R91" s="364"/>
      <c r="S91" s="365" t="s">
        <v>2956</v>
      </c>
      <c r="T91" s="366" t="s">
        <v>13</v>
      </c>
      <c r="U91" s="367" t="s">
        <v>2957</v>
      </c>
      <c r="V91" s="368" t="s">
        <v>13</v>
      </c>
      <c r="W91" s="304"/>
      <c r="X91" s="369" t="s">
        <v>2891</v>
      </c>
      <c r="Y91" s="370" t="s">
        <v>2958</v>
      </c>
      <c r="Z91" s="370"/>
      <c r="AA91" s="371"/>
    </row>
    <row r="92" spans="1:27" ht="16.8" customHeight="1" thickBot="1" x14ac:dyDescent="0.35">
      <c r="A92" s="69"/>
      <c r="B92" s="68"/>
      <c r="C92" s="67"/>
      <c r="D92" s="67"/>
      <c r="E92" s="67"/>
      <c r="F92" s="60"/>
      <c r="G92" s="66" t="s">
        <v>48</v>
      </c>
      <c r="H92" s="65"/>
      <c r="I92" s="64"/>
      <c r="J92" s="233"/>
      <c r="K92" s="197"/>
      <c r="L92" s="197"/>
      <c r="M92" s="197"/>
      <c r="N92" s="196"/>
      <c r="O92" s="352" t="s">
        <v>80</v>
      </c>
      <c r="P92" s="353"/>
      <c r="Q92" s="354"/>
      <c r="R92" s="60"/>
      <c r="S92" s="322" t="s">
        <v>79</v>
      </c>
      <c r="T92" s="323"/>
      <c r="U92" s="324" t="s">
        <v>17</v>
      </c>
      <c r="V92" s="325"/>
      <c r="W92" s="305"/>
      <c r="X92" s="372" t="s">
        <v>2895</v>
      </c>
      <c r="Y92" s="373" t="s">
        <v>2959</v>
      </c>
      <c r="Z92" s="373"/>
      <c r="AA92" s="374"/>
    </row>
    <row r="93" spans="1:27" ht="16.8" customHeight="1" thickBot="1" x14ac:dyDescent="0.4">
      <c r="A93" s="95" t="s">
        <v>50</v>
      </c>
      <c r="B93" s="59" t="s">
        <v>16</v>
      </c>
      <c r="C93" s="59" t="s">
        <v>9</v>
      </c>
      <c r="D93" s="59" t="s">
        <v>16</v>
      </c>
      <c r="E93" s="58" t="s">
        <v>78</v>
      </c>
      <c r="F93" s="57" t="s">
        <v>77</v>
      </c>
      <c r="G93" s="54" t="s">
        <v>76</v>
      </c>
      <c r="H93" s="54" t="s">
        <v>75</v>
      </c>
      <c r="I93" s="56" t="s">
        <v>287</v>
      </c>
      <c r="J93" s="324" t="s">
        <v>49</v>
      </c>
      <c r="K93" s="345"/>
      <c r="L93" s="345"/>
      <c r="M93" s="345"/>
      <c r="N93" s="327"/>
      <c r="O93" s="324" t="s">
        <v>73</v>
      </c>
      <c r="P93" s="351"/>
      <c r="Q93" s="325"/>
      <c r="R93" s="52" t="s">
        <v>13</v>
      </c>
      <c r="S93" s="375" t="str">
        <f>CONCATENATE(COUNTIF(S94:S114,"◄"),"◄")</f>
        <v>21◄</v>
      </c>
      <c r="T93" s="376">
        <f>SUM(T94:T114)</f>
        <v>0</v>
      </c>
      <c r="U93" s="377">
        <f>COUNT(U94:U114)</f>
        <v>0</v>
      </c>
      <c r="V93" s="378" t="str">
        <f>CONCATENATE(COUNTIF(V94:V114,"►"),"►")</f>
        <v>0►</v>
      </c>
      <c r="W93" s="306"/>
      <c r="X93" s="379" t="s">
        <v>2892</v>
      </c>
      <c r="Y93" s="380" t="s">
        <v>2960</v>
      </c>
      <c r="Z93" s="380"/>
      <c r="AA93" s="381"/>
    </row>
    <row r="94" spans="1:27" ht="16.2" thickBot="1" x14ac:dyDescent="0.35">
      <c r="A94" s="50">
        <v>1</v>
      </c>
      <c r="B94" s="49">
        <v>1</v>
      </c>
      <c r="C94" s="49" t="s">
        <v>9</v>
      </c>
      <c r="D94" s="49">
        <v>2</v>
      </c>
      <c r="E94" s="237">
        <v>2013</v>
      </c>
      <c r="F94" s="236" t="s">
        <v>1832</v>
      </c>
      <c r="G94" s="33">
        <v>41293</v>
      </c>
      <c r="H94" s="32">
        <v>41295</v>
      </c>
      <c r="I94" s="21" t="s">
        <v>1855</v>
      </c>
      <c r="J94" s="43" t="s">
        <v>1850</v>
      </c>
      <c r="K94" s="93"/>
      <c r="L94" s="93"/>
      <c r="M94" s="93"/>
      <c r="N94" s="130"/>
      <c r="O94" s="16" t="s">
        <v>1854</v>
      </c>
      <c r="P94" s="16" t="s">
        <v>83</v>
      </c>
      <c r="Q94" s="15" t="s">
        <v>83</v>
      </c>
      <c r="R94" s="14" t="str">
        <f t="shared" ref="R94:R114" si="21">IF(AND(S94="◄",V94="►"),"◄?►",IF(S94="◄","◄",IF(V94="►","►","")))</f>
        <v>◄</v>
      </c>
      <c r="S94" s="13" t="str">
        <f t="shared" ref="S94:S114" si="22">IF(T94&gt;0,"","◄")</f>
        <v>◄</v>
      </c>
      <c r="T94" s="12"/>
      <c r="U94" s="12"/>
      <c r="V94" s="11" t="str">
        <f t="shared" ref="V94:V114" si="23">IF(U94&gt;0,"►","")</f>
        <v/>
      </c>
      <c r="W94" s="307"/>
      <c r="X94" s="295" t="s">
        <v>2891</v>
      </c>
      <c r="Y94" s="297" t="s">
        <v>13</v>
      </c>
      <c r="Z94" s="296" t="s">
        <v>2895</v>
      </c>
      <c r="AA94" s="294" t="s">
        <v>13</v>
      </c>
    </row>
    <row r="95" spans="1:27" ht="16.2" thickBot="1" x14ac:dyDescent="0.35">
      <c r="A95" s="10">
        <v>2</v>
      </c>
      <c r="B95" s="124">
        <f t="shared" ref="B95:B114" si="24">D94+1</f>
        <v>3</v>
      </c>
      <c r="C95" s="124" t="s">
        <v>9</v>
      </c>
      <c r="D95" s="124">
        <f t="shared" ref="D95:D114" si="25">B95+1</f>
        <v>4</v>
      </c>
      <c r="E95" s="154">
        <v>2013</v>
      </c>
      <c r="F95" s="153" t="s">
        <v>1831</v>
      </c>
      <c r="G95" s="33">
        <v>41293</v>
      </c>
      <c r="H95" s="32">
        <v>41295</v>
      </c>
      <c r="I95" s="21" t="s">
        <v>1856</v>
      </c>
      <c r="J95" s="43" t="s">
        <v>1849</v>
      </c>
      <c r="K95" s="93"/>
      <c r="L95" s="93"/>
      <c r="M95" s="93"/>
      <c r="N95" s="130"/>
      <c r="O95" s="16" t="s">
        <v>1857</v>
      </c>
      <c r="P95" s="16" t="s">
        <v>12</v>
      </c>
      <c r="Q95" s="15" t="s">
        <v>1858</v>
      </c>
      <c r="R95" s="14" t="str">
        <f t="shared" si="21"/>
        <v>◄</v>
      </c>
      <c r="S95" s="13" t="str">
        <f t="shared" si="22"/>
        <v>◄</v>
      </c>
      <c r="T95" s="12"/>
      <c r="U95" s="12"/>
      <c r="V95" s="11" t="str">
        <f t="shared" si="23"/>
        <v/>
      </c>
      <c r="W95" s="307"/>
      <c r="X95" s="295" t="s">
        <v>2891</v>
      </c>
      <c r="Y95" s="297" t="s">
        <v>13</v>
      </c>
      <c r="Z95" s="296" t="s">
        <v>2895</v>
      </c>
      <c r="AA95" s="294" t="s">
        <v>13</v>
      </c>
    </row>
    <row r="96" spans="1:27" ht="16.2" thickBot="1" x14ac:dyDescent="0.35">
      <c r="A96" s="10">
        <v>3</v>
      </c>
      <c r="B96" s="124">
        <f t="shared" si="24"/>
        <v>5</v>
      </c>
      <c r="C96" s="124" t="s">
        <v>9</v>
      </c>
      <c r="D96" s="124">
        <f t="shared" si="25"/>
        <v>6</v>
      </c>
      <c r="E96" s="154">
        <v>2013</v>
      </c>
      <c r="F96" s="153" t="s">
        <v>1830</v>
      </c>
      <c r="G96" s="33">
        <v>41293</v>
      </c>
      <c r="H96" s="32">
        <v>41295</v>
      </c>
      <c r="I96" s="21" t="s">
        <v>1860</v>
      </c>
      <c r="J96" s="43" t="s">
        <v>1848</v>
      </c>
      <c r="K96" s="93"/>
      <c r="L96" s="93"/>
      <c r="M96" s="93"/>
      <c r="N96" s="130"/>
      <c r="O96" s="16" t="s">
        <v>1859</v>
      </c>
      <c r="P96" s="16" t="s">
        <v>83</v>
      </c>
      <c r="Q96" s="15" t="s">
        <v>83</v>
      </c>
      <c r="R96" s="14" t="str">
        <f t="shared" si="21"/>
        <v>◄</v>
      </c>
      <c r="S96" s="13" t="str">
        <f t="shared" si="22"/>
        <v>◄</v>
      </c>
      <c r="T96" s="12"/>
      <c r="U96" s="12"/>
      <c r="V96" s="11" t="str">
        <f t="shared" si="23"/>
        <v/>
      </c>
      <c r="W96" s="307"/>
      <c r="X96" s="295" t="s">
        <v>2891</v>
      </c>
      <c r="Y96" s="297" t="s">
        <v>13</v>
      </c>
      <c r="Z96" s="296" t="s">
        <v>2895</v>
      </c>
      <c r="AA96" s="294" t="s">
        <v>13</v>
      </c>
    </row>
    <row r="97" spans="1:27" ht="16.2" thickBot="1" x14ac:dyDescent="0.35">
      <c r="A97" s="10">
        <v>4</v>
      </c>
      <c r="B97" s="124">
        <f t="shared" si="24"/>
        <v>7</v>
      </c>
      <c r="C97" s="309" t="s">
        <v>9</v>
      </c>
      <c r="D97" s="309">
        <f>B97</f>
        <v>7</v>
      </c>
      <c r="E97" s="154">
        <v>2013</v>
      </c>
      <c r="F97" s="153" t="s">
        <v>1829</v>
      </c>
      <c r="G97" s="33">
        <v>41314</v>
      </c>
      <c r="H97" s="32">
        <v>41316</v>
      </c>
      <c r="I97" s="21" t="s">
        <v>1861</v>
      </c>
      <c r="J97" s="43" t="s">
        <v>1847</v>
      </c>
      <c r="K97" s="93"/>
      <c r="L97" s="93"/>
      <c r="M97" s="93"/>
      <c r="N97" s="130"/>
      <c r="O97" s="16" t="s">
        <v>1862</v>
      </c>
      <c r="P97" s="16" t="s">
        <v>12</v>
      </c>
      <c r="Q97" s="15" t="s">
        <v>1863</v>
      </c>
      <c r="R97" s="14" t="str">
        <f t="shared" si="21"/>
        <v>◄</v>
      </c>
      <c r="S97" s="13" t="str">
        <f t="shared" si="22"/>
        <v>◄</v>
      </c>
      <c r="T97" s="12"/>
      <c r="U97" s="12"/>
      <c r="V97" s="11" t="str">
        <f t="shared" si="23"/>
        <v/>
      </c>
      <c r="W97" s="307"/>
      <c r="X97" s="295" t="s">
        <v>2891</v>
      </c>
      <c r="Y97" s="297" t="s">
        <v>13</v>
      </c>
      <c r="Z97" s="296" t="s">
        <v>2895</v>
      </c>
      <c r="AA97" s="294" t="s">
        <v>13</v>
      </c>
    </row>
    <row r="98" spans="1:27" ht="16.2" thickBot="1" x14ac:dyDescent="0.35">
      <c r="A98" s="10">
        <v>5</v>
      </c>
      <c r="B98" s="124">
        <f t="shared" si="24"/>
        <v>8</v>
      </c>
      <c r="C98" s="309" t="s">
        <v>9</v>
      </c>
      <c r="D98" s="309">
        <f>B98</f>
        <v>8</v>
      </c>
      <c r="E98" s="154">
        <v>2013</v>
      </c>
      <c r="F98" s="153" t="s">
        <v>1828</v>
      </c>
      <c r="G98" s="33">
        <v>41314</v>
      </c>
      <c r="H98" s="32">
        <v>41316</v>
      </c>
      <c r="I98" s="21" t="s">
        <v>1864</v>
      </c>
      <c r="J98" s="43" t="s">
        <v>1846</v>
      </c>
      <c r="K98" s="93"/>
      <c r="L98" s="93"/>
      <c r="M98" s="93"/>
      <c r="N98" s="130"/>
      <c r="O98" s="16" t="s">
        <v>1865</v>
      </c>
      <c r="P98" s="16" t="s">
        <v>12</v>
      </c>
      <c r="Q98" s="15" t="s">
        <v>1866</v>
      </c>
      <c r="R98" s="14" t="str">
        <f t="shared" si="21"/>
        <v>◄</v>
      </c>
      <c r="S98" s="13" t="str">
        <f t="shared" si="22"/>
        <v>◄</v>
      </c>
      <c r="T98" s="12"/>
      <c r="U98" s="12"/>
      <c r="V98" s="11" t="str">
        <f t="shared" si="23"/>
        <v/>
      </c>
      <c r="W98" s="307"/>
      <c r="X98" s="295" t="s">
        <v>2891</v>
      </c>
      <c r="Y98" s="297" t="s">
        <v>13</v>
      </c>
      <c r="Z98" s="296" t="s">
        <v>2895</v>
      </c>
      <c r="AA98" s="294" t="s">
        <v>13</v>
      </c>
    </row>
    <row r="99" spans="1:27" ht="16.2" thickBot="1" x14ac:dyDescent="0.35">
      <c r="A99" s="10">
        <v>6</v>
      </c>
      <c r="B99" s="124">
        <f t="shared" si="24"/>
        <v>9</v>
      </c>
      <c r="C99" s="124" t="s">
        <v>9</v>
      </c>
      <c r="D99" s="124">
        <f t="shared" si="25"/>
        <v>10</v>
      </c>
      <c r="E99" s="154">
        <v>2013</v>
      </c>
      <c r="F99" s="153" t="s">
        <v>1827</v>
      </c>
      <c r="G99" s="33">
        <v>41356</v>
      </c>
      <c r="H99" s="32">
        <v>41358</v>
      </c>
      <c r="I99" s="21" t="s">
        <v>1868</v>
      </c>
      <c r="J99" s="43" t="s">
        <v>1845</v>
      </c>
      <c r="K99" s="93"/>
      <c r="L99" s="93"/>
      <c r="M99" s="93"/>
      <c r="N99" s="130"/>
      <c r="O99" s="16" t="s">
        <v>1867</v>
      </c>
      <c r="P99" s="16" t="s">
        <v>83</v>
      </c>
      <c r="Q99" s="15" t="s">
        <v>83</v>
      </c>
      <c r="R99" s="14" t="str">
        <f t="shared" si="21"/>
        <v>◄</v>
      </c>
      <c r="S99" s="13" t="str">
        <f t="shared" si="22"/>
        <v>◄</v>
      </c>
      <c r="T99" s="12"/>
      <c r="U99" s="12"/>
      <c r="V99" s="11" t="str">
        <f t="shared" si="23"/>
        <v/>
      </c>
      <c r="W99" s="307"/>
      <c r="X99" s="295" t="s">
        <v>2891</v>
      </c>
      <c r="Y99" s="297" t="s">
        <v>13</v>
      </c>
      <c r="Z99" s="296" t="s">
        <v>2895</v>
      </c>
      <c r="AA99" s="294" t="s">
        <v>13</v>
      </c>
    </row>
    <row r="100" spans="1:27" ht="16.2" thickBot="1" x14ac:dyDescent="0.35">
      <c r="A100" s="10">
        <v>7</v>
      </c>
      <c r="B100" s="124">
        <f t="shared" si="24"/>
        <v>11</v>
      </c>
      <c r="C100" s="309" t="s">
        <v>9</v>
      </c>
      <c r="D100" s="309">
        <f>B100</f>
        <v>11</v>
      </c>
      <c r="E100" s="154">
        <v>2013</v>
      </c>
      <c r="F100" s="153" t="s">
        <v>1826</v>
      </c>
      <c r="G100" s="33">
        <v>41356</v>
      </c>
      <c r="H100" s="32">
        <v>41358</v>
      </c>
      <c r="I100" s="21" t="s">
        <v>1869</v>
      </c>
      <c r="J100" s="43" t="s">
        <v>1844</v>
      </c>
      <c r="K100" s="93"/>
      <c r="L100" s="93"/>
      <c r="M100" s="93"/>
      <c r="N100" s="130"/>
      <c r="O100" s="16" t="s">
        <v>1870</v>
      </c>
      <c r="P100" s="16" t="s">
        <v>12</v>
      </c>
      <c r="Q100" s="15" t="s">
        <v>1871</v>
      </c>
      <c r="R100" s="14" t="str">
        <f t="shared" si="21"/>
        <v>◄</v>
      </c>
      <c r="S100" s="13" t="str">
        <f t="shared" si="22"/>
        <v>◄</v>
      </c>
      <c r="T100" s="12"/>
      <c r="U100" s="12"/>
      <c r="V100" s="11" t="str">
        <f t="shared" si="23"/>
        <v/>
      </c>
      <c r="W100" s="307"/>
      <c r="X100" s="295" t="s">
        <v>2891</v>
      </c>
      <c r="Y100" s="297" t="s">
        <v>13</v>
      </c>
      <c r="Z100" s="296" t="s">
        <v>2895</v>
      </c>
      <c r="AA100" s="294" t="s">
        <v>13</v>
      </c>
    </row>
    <row r="101" spans="1:27" ht="16.2" thickBot="1" x14ac:dyDescent="0.35">
      <c r="A101" s="10">
        <v>8</v>
      </c>
      <c r="B101" s="124">
        <f t="shared" si="24"/>
        <v>12</v>
      </c>
      <c r="C101" s="124" t="s">
        <v>9</v>
      </c>
      <c r="D101" s="124">
        <f t="shared" si="25"/>
        <v>13</v>
      </c>
      <c r="E101" s="154">
        <v>2013</v>
      </c>
      <c r="F101" s="153" t="s">
        <v>1825</v>
      </c>
      <c r="G101" s="33">
        <v>41377</v>
      </c>
      <c r="H101" s="32">
        <v>41379</v>
      </c>
      <c r="I101" s="21" t="s">
        <v>1872</v>
      </c>
      <c r="J101" s="43" t="s">
        <v>1843</v>
      </c>
      <c r="K101" s="93"/>
      <c r="L101" s="93"/>
      <c r="M101" s="93"/>
      <c r="N101" s="130"/>
      <c r="O101" s="16" t="s">
        <v>1873</v>
      </c>
      <c r="P101" s="16" t="s">
        <v>12</v>
      </c>
      <c r="Q101" s="15" t="s">
        <v>1874</v>
      </c>
      <c r="R101" s="14" t="str">
        <f t="shared" si="21"/>
        <v>◄</v>
      </c>
      <c r="S101" s="13" t="str">
        <f t="shared" si="22"/>
        <v>◄</v>
      </c>
      <c r="T101" s="12"/>
      <c r="U101" s="12"/>
      <c r="V101" s="11" t="str">
        <f t="shared" si="23"/>
        <v/>
      </c>
      <c r="W101" s="307"/>
      <c r="X101" s="295" t="s">
        <v>2891</v>
      </c>
      <c r="Y101" s="297" t="s">
        <v>13</v>
      </c>
      <c r="Z101" s="296" t="s">
        <v>2895</v>
      </c>
      <c r="AA101" s="294" t="s">
        <v>13</v>
      </c>
    </row>
    <row r="102" spans="1:27" ht="16.2" thickBot="1" x14ac:dyDescent="0.35">
      <c r="A102" s="10">
        <v>9</v>
      </c>
      <c r="B102" s="124">
        <f t="shared" si="24"/>
        <v>14</v>
      </c>
      <c r="C102" s="309" t="s">
        <v>9</v>
      </c>
      <c r="D102" s="309">
        <f>B102</f>
        <v>14</v>
      </c>
      <c r="E102" s="154">
        <v>2013</v>
      </c>
      <c r="F102" s="153" t="s">
        <v>1824</v>
      </c>
      <c r="G102" s="33">
        <v>41377</v>
      </c>
      <c r="H102" s="32">
        <v>41379</v>
      </c>
      <c r="I102" s="21" t="s">
        <v>1875</v>
      </c>
      <c r="J102" s="43" t="s">
        <v>1842</v>
      </c>
      <c r="K102" s="93"/>
      <c r="L102" s="93"/>
      <c r="M102" s="93"/>
      <c r="N102" s="130"/>
      <c r="O102" s="16" t="s">
        <v>1876</v>
      </c>
      <c r="P102" s="16" t="s">
        <v>12</v>
      </c>
      <c r="Q102" s="15" t="s">
        <v>1877</v>
      </c>
      <c r="R102" s="14" t="str">
        <f t="shared" si="21"/>
        <v>◄</v>
      </c>
      <c r="S102" s="13" t="str">
        <f t="shared" si="22"/>
        <v>◄</v>
      </c>
      <c r="T102" s="12"/>
      <c r="U102" s="12"/>
      <c r="V102" s="11" t="str">
        <f t="shared" si="23"/>
        <v/>
      </c>
      <c r="W102" s="307"/>
      <c r="X102" s="295" t="s">
        <v>2891</v>
      </c>
      <c r="Y102" s="297" t="s">
        <v>13</v>
      </c>
      <c r="Z102" s="296" t="s">
        <v>2895</v>
      </c>
      <c r="AA102" s="294" t="s">
        <v>13</v>
      </c>
    </row>
    <row r="103" spans="1:27" ht="16.2" thickBot="1" x14ac:dyDescent="0.35">
      <c r="A103" s="10">
        <v>10</v>
      </c>
      <c r="B103" s="124">
        <f t="shared" si="24"/>
        <v>15</v>
      </c>
      <c r="C103" s="124" t="s">
        <v>9</v>
      </c>
      <c r="D103" s="124">
        <f t="shared" si="25"/>
        <v>16</v>
      </c>
      <c r="E103" s="154">
        <v>2013</v>
      </c>
      <c r="F103" s="153" t="s">
        <v>1823</v>
      </c>
      <c r="G103" s="33">
        <v>41316</v>
      </c>
      <c r="H103" s="32">
        <v>41318</v>
      </c>
      <c r="I103" s="21" t="s">
        <v>1878</v>
      </c>
      <c r="J103" s="43" t="s">
        <v>1853</v>
      </c>
      <c r="K103" s="93"/>
      <c r="L103" s="93"/>
      <c r="M103" s="93"/>
      <c r="N103" s="130"/>
      <c r="O103" s="16" t="s">
        <v>1879</v>
      </c>
      <c r="P103" s="16" t="s">
        <v>12</v>
      </c>
      <c r="Q103" s="15" t="s">
        <v>1880</v>
      </c>
      <c r="R103" s="14" t="str">
        <f t="shared" si="21"/>
        <v>◄</v>
      </c>
      <c r="S103" s="13" t="str">
        <f t="shared" si="22"/>
        <v>◄</v>
      </c>
      <c r="T103" s="12"/>
      <c r="U103" s="12"/>
      <c r="V103" s="11" t="str">
        <f t="shared" si="23"/>
        <v/>
      </c>
      <c r="W103" s="307"/>
      <c r="X103" s="295" t="s">
        <v>2891</v>
      </c>
      <c r="Y103" s="297" t="s">
        <v>13</v>
      </c>
      <c r="Z103" s="296" t="s">
        <v>2895</v>
      </c>
      <c r="AA103" s="294" t="s">
        <v>13</v>
      </c>
    </row>
    <row r="104" spans="1:27" ht="16.2" thickBot="1" x14ac:dyDescent="0.35">
      <c r="A104" s="10">
        <v>11</v>
      </c>
      <c r="B104" s="124">
        <f t="shared" si="24"/>
        <v>17</v>
      </c>
      <c r="C104" s="124" t="s">
        <v>9</v>
      </c>
      <c r="D104" s="124">
        <f t="shared" si="25"/>
        <v>18</v>
      </c>
      <c r="E104" s="154">
        <v>2013</v>
      </c>
      <c r="F104" s="153" t="s">
        <v>1822</v>
      </c>
      <c r="G104" s="33">
        <v>41405</v>
      </c>
      <c r="H104" s="32">
        <v>41407</v>
      </c>
      <c r="I104" s="21" t="s">
        <v>1881</v>
      </c>
      <c r="J104" s="43" t="s">
        <v>1852</v>
      </c>
      <c r="K104" s="93"/>
      <c r="L104" s="93"/>
      <c r="M104" s="93"/>
      <c r="N104" s="130"/>
      <c r="O104" s="16" t="s">
        <v>1882</v>
      </c>
      <c r="P104" s="16" t="s">
        <v>12</v>
      </c>
      <c r="Q104" s="15" t="s">
        <v>1883</v>
      </c>
      <c r="R104" s="14" t="str">
        <f t="shared" si="21"/>
        <v>◄</v>
      </c>
      <c r="S104" s="13" t="str">
        <f t="shared" si="22"/>
        <v>◄</v>
      </c>
      <c r="T104" s="12"/>
      <c r="U104" s="12"/>
      <c r="V104" s="11" t="str">
        <f t="shared" si="23"/>
        <v/>
      </c>
      <c r="W104" s="307"/>
      <c r="X104" s="295" t="s">
        <v>2891</v>
      </c>
      <c r="Y104" s="297" t="s">
        <v>13</v>
      </c>
      <c r="Z104" s="296" t="s">
        <v>2895</v>
      </c>
      <c r="AA104" s="294" t="s">
        <v>13</v>
      </c>
    </row>
    <row r="105" spans="1:27" ht="16.2" thickBot="1" x14ac:dyDescent="0.35">
      <c r="A105" s="10">
        <v>12</v>
      </c>
      <c r="B105" s="124">
        <f t="shared" si="24"/>
        <v>19</v>
      </c>
      <c r="C105" s="124" t="s">
        <v>9</v>
      </c>
      <c r="D105" s="124">
        <f t="shared" si="25"/>
        <v>20</v>
      </c>
      <c r="E105" s="154">
        <v>2013</v>
      </c>
      <c r="F105" s="153" t="s">
        <v>1821</v>
      </c>
      <c r="G105" s="33">
        <v>41447</v>
      </c>
      <c r="H105" s="32">
        <v>41449</v>
      </c>
      <c r="I105" s="21" t="s">
        <v>1884</v>
      </c>
      <c r="J105" s="43" t="s">
        <v>1841</v>
      </c>
      <c r="K105" s="93"/>
      <c r="L105" s="93"/>
      <c r="M105" s="93"/>
      <c r="N105" s="130"/>
      <c r="O105" s="16" t="s">
        <v>1885</v>
      </c>
      <c r="P105" s="16" t="s">
        <v>12</v>
      </c>
      <c r="Q105" s="15" t="s">
        <v>1886</v>
      </c>
      <c r="R105" s="14" t="str">
        <f t="shared" si="21"/>
        <v>◄</v>
      </c>
      <c r="S105" s="13" t="str">
        <f t="shared" si="22"/>
        <v>◄</v>
      </c>
      <c r="T105" s="12"/>
      <c r="U105" s="12"/>
      <c r="V105" s="11" t="str">
        <f t="shared" si="23"/>
        <v/>
      </c>
      <c r="W105" s="307"/>
      <c r="X105" s="295" t="s">
        <v>2891</v>
      </c>
      <c r="Y105" s="297" t="s">
        <v>13</v>
      </c>
      <c r="Z105" s="296" t="s">
        <v>2895</v>
      </c>
      <c r="AA105" s="294" t="s">
        <v>13</v>
      </c>
    </row>
    <row r="106" spans="1:27" ht="16.2" thickBot="1" x14ac:dyDescent="0.35">
      <c r="A106" s="10">
        <v>13</v>
      </c>
      <c r="B106" s="124">
        <f t="shared" si="24"/>
        <v>21</v>
      </c>
      <c r="C106" s="309" t="s">
        <v>9</v>
      </c>
      <c r="D106" s="309">
        <f>B106</f>
        <v>21</v>
      </c>
      <c r="E106" s="154">
        <v>2013</v>
      </c>
      <c r="F106" s="153" t="s">
        <v>1820</v>
      </c>
      <c r="G106" s="33">
        <v>41447</v>
      </c>
      <c r="H106" s="32">
        <v>41449</v>
      </c>
      <c r="I106" s="21" t="s">
        <v>1887</v>
      </c>
      <c r="J106" s="43" t="s">
        <v>1840</v>
      </c>
      <c r="K106" s="93"/>
      <c r="L106" s="93"/>
      <c r="M106" s="93"/>
      <c r="N106" s="130"/>
      <c r="O106" s="16" t="s">
        <v>1888</v>
      </c>
      <c r="P106" s="16" t="s">
        <v>12</v>
      </c>
      <c r="Q106" s="15" t="s">
        <v>1889</v>
      </c>
      <c r="R106" s="14" t="str">
        <f t="shared" si="21"/>
        <v>◄</v>
      </c>
      <c r="S106" s="13" t="str">
        <f t="shared" si="22"/>
        <v>◄</v>
      </c>
      <c r="T106" s="12"/>
      <c r="U106" s="12"/>
      <c r="V106" s="11" t="str">
        <f t="shared" si="23"/>
        <v/>
      </c>
      <c r="W106" s="307"/>
      <c r="X106" s="295" t="s">
        <v>2891</v>
      </c>
      <c r="Y106" s="297" t="s">
        <v>13</v>
      </c>
      <c r="Z106" s="296" t="s">
        <v>2895</v>
      </c>
      <c r="AA106" s="294" t="s">
        <v>13</v>
      </c>
    </row>
    <row r="107" spans="1:27" ht="16.2" thickBot="1" x14ac:dyDescent="0.35">
      <c r="A107" s="10">
        <v>14</v>
      </c>
      <c r="B107" s="124">
        <f t="shared" si="24"/>
        <v>22</v>
      </c>
      <c r="C107" s="124" t="s">
        <v>9</v>
      </c>
      <c r="D107" s="124">
        <f t="shared" si="25"/>
        <v>23</v>
      </c>
      <c r="E107" s="154">
        <v>2013</v>
      </c>
      <c r="F107" s="153" t="s">
        <v>1819</v>
      </c>
      <c r="G107" s="33">
        <v>41447</v>
      </c>
      <c r="H107" s="32">
        <v>41449</v>
      </c>
      <c r="I107" s="21" t="s">
        <v>1891</v>
      </c>
      <c r="J107" s="43" t="s">
        <v>1839</v>
      </c>
      <c r="K107" s="93"/>
      <c r="L107" s="93"/>
      <c r="M107" s="93"/>
      <c r="N107" s="130"/>
      <c r="O107" s="16" t="s">
        <v>1890</v>
      </c>
      <c r="P107" s="16" t="s">
        <v>83</v>
      </c>
      <c r="Q107" s="15" t="s">
        <v>83</v>
      </c>
      <c r="R107" s="14" t="str">
        <f t="shared" si="21"/>
        <v>◄</v>
      </c>
      <c r="S107" s="13" t="str">
        <f t="shared" si="22"/>
        <v>◄</v>
      </c>
      <c r="T107" s="12"/>
      <c r="U107" s="12"/>
      <c r="V107" s="11" t="str">
        <f t="shared" si="23"/>
        <v/>
      </c>
      <c r="W107" s="307"/>
      <c r="X107" s="295" t="s">
        <v>2891</v>
      </c>
      <c r="Y107" s="297" t="s">
        <v>13</v>
      </c>
      <c r="Z107" s="296" t="s">
        <v>2895</v>
      </c>
      <c r="AA107" s="294" t="s">
        <v>13</v>
      </c>
    </row>
    <row r="108" spans="1:27" ht="16.2" thickBot="1" x14ac:dyDescent="0.35">
      <c r="A108" s="10">
        <v>15</v>
      </c>
      <c r="B108" s="124">
        <f t="shared" si="24"/>
        <v>24</v>
      </c>
      <c r="C108" s="124" t="s">
        <v>9</v>
      </c>
      <c r="D108" s="124">
        <f t="shared" si="25"/>
        <v>25</v>
      </c>
      <c r="E108" s="154">
        <v>2013</v>
      </c>
      <c r="F108" s="153" t="s">
        <v>1818</v>
      </c>
      <c r="G108" s="33">
        <v>41575</v>
      </c>
      <c r="H108" s="32">
        <v>41577</v>
      </c>
      <c r="I108" s="21" t="s">
        <v>1811</v>
      </c>
      <c r="J108" s="43" t="s">
        <v>1838</v>
      </c>
      <c r="K108" s="93"/>
      <c r="L108" s="93"/>
      <c r="M108" s="93"/>
      <c r="N108" s="130"/>
      <c r="O108" s="16" t="s">
        <v>1892</v>
      </c>
      <c r="P108" s="16" t="s">
        <v>12</v>
      </c>
      <c r="Q108" s="15" t="s">
        <v>1893</v>
      </c>
      <c r="R108" s="14" t="str">
        <f t="shared" si="21"/>
        <v>◄</v>
      </c>
      <c r="S108" s="13" t="str">
        <f t="shared" si="22"/>
        <v>◄</v>
      </c>
      <c r="T108" s="12"/>
      <c r="U108" s="12"/>
      <c r="V108" s="11" t="str">
        <f t="shared" si="23"/>
        <v/>
      </c>
      <c r="W108" s="307"/>
      <c r="X108" s="295" t="s">
        <v>2891</v>
      </c>
      <c r="Y108" s="297" t="s">
        <v>13</v>
      </c>
      <c r="Z108" s="296" t="s">
        <v>2895</v>
      </c>
      <c r="AA108" s="294" t="s">
        <v>13</v>
      </c>
    </row>
    <row r="109" spans="1:27" ht="16.2" thickBot="1" x14ac:dyDescent="0.35">
      <c r="A109" s="10">
        <v>16</v>
      </c>
      <c r="B109" s="124">
        <f t="shared" si="24"/>
        <v>26</v>
      </c>
      <c r="C109" s="124" t="s">
        <v>9</v>
      </c>
      <c r="D109" s="124">
        <f t="shared" si="25"/>
        <v>27</v>
      </c>
      <c r="E109" s="154">
        <v>2013</v>
      </c>
      <c r="F109" s="153" t="s">
        <v>1817</v>
      </c>
      <c r="G109" s="33">
        <v>41530</v>
      </c>
      <c r="H109" s="32">
        <v>41532</v>
      </c>
      <c r="I109" s="21" t="s">
        <v>1894</v>
      </c>
      <c r="J109" s="43" t="s">
        <v>1837</v>
      </c>
      <c r="K109" s="93"/>
      <c r="L109" s="93"/>
      <c r="M109" s="93"/>
      <c r="N109" s="130"/>
      <c r="O109" s="16" t="s">
        <v>1895</v>
      </c>
      <c r="P109" s="16" t="s">
        <v>12</v>
      </c>
      <c r="Q109" s="15" t="s">
        <v>1896</v>
      </c>
      <c r="R109" s="14" t="str">
        <f t="shared" si="21"/>
        <v>◄</v>
      </c>
      <c r="S109" s="13" t="str">
        <f t="shared" si="22"/>
        <v>◄</v>
      </c>
      <c r="T109" s="12"/>
      <c r="U109" s="12"/>
      <c r="V109" s="11" t="str">
        <f t="shared" si="23"/>
        <v/>
      </c>
      <c r="W109" s="307"/>
      <c r="X109" s="295" t="s">
        <v>2891</v>
      </c>
      <c r="Y109" s="297" t="s">
        <v>13</v>
      </c>
      <c r="Z109" s="296" t="s">
        <v>2895</v>
      </c>
      <c r="AA109" s="294" t="s">
        <v>13</v>
      </c>
    </row>
    <row r="110" spans="1:27" ht="16.2" thickBot="1" x14ac:dyDescent="0.35">
      <c r="A110" s="10">
        <v>17</v>
      </c>
      <c r="B110" s="124">
        <f t="shared" si="24"/>
        <v>28</v>
      </c>
      <c r="C110" s="309" t="s">
        <v>9</v>
      </c>
      <c r="D110" s="309">
        <f t="shared" ref="D110:D111" si="26">B110</f>
        <v>28</v>
      </c>
      <c r="E110" s="154">
        <v>2013</v>
      </c>
      <c r="F110" s="153" t="s">
        <v>1816</v>
      </c>
      <c r="G110" s="33">
        <v>41530</v>
      </c>
      <c r="H110" s="32">
        <v>41532</v>
      </c>
      <c r="I110" s="21" t="s">
        <v>1897</v>
      </c>
      <c r="J110" s="43" t="s">
        <v>1836</v>
      </c>
      <c r="K110" s="93"/>
      <c r="L110" s="93"/>
      <c r="M110" s="93"/>
      <c r="N110" s="130"/>
      <c r="O110" s="16" t="s">
        <v>1898</v>
      </c>
      <c r="P110" s="16" t="s">
        <v>12</v>
      </c>
      <c r="Q110" s="15" t="s">
        <v>1899</v>
      </c>
      <c r="R110" s="14" t="str">
        <f t="shared" si="21"/>
        <v>◄</v>
      </c>
      <c r="S110" s="13" t="str">
        <f t="shared" si="22"/>
        <v>◄</v>
      </c>
      <c r="T110" s="12"/>
      <c r="U110" s="12"/>
      <c r="V110" s="11" t="str">
        <f t="shared" si="23"/>
        <v/>
      </c>
      <c r="W110" s="307"/>
      <c r="X110" s="295" t="s">
        <v>2891</v>
      </c>
      <c r="Y110" s="297" t="s">
        <v>13</v>
      </c>
      <c r="Z110" s="296" t="s">
        <v>2895</v>
      </c>
      <c r="AA110" s="294" t="s">
        <v>13</v>
      </c>
    </row>
    <row r="111" spans="1:27" ht="16.2" thickBot="1" x14ac:dyDescent="0.35">
      <c r="A111" s="10">
        <v>18</v>
      </c>
      <c r="B111" s="124">
        <f t="shared" si="24"/>
        <v>29</v>
      </c>
      <c r="C111" s="309" t="s">
        <v>9</v>
      </c>
      <c r="D111" s="309">
        <f t="shared" si="26"/>
        <v>29</v>
      </c>
      <c r="E111" s="154">
        <v>2013</v>
      </c>
      <c r="F111" s="153" t="s">
        <v>1815</v>
      </c>
      <c r="G111" s="33">
        <v>41573</v>
      </c>
      <c r="H111" s="32">
        <v>41575</v>
      </c>
      <c r="I111" s="21" t="s">
        <v>1900</v>
      </c>
      <c r="J111" s="43" t="s">
        <v>1835</v>
      </c>
      <c r="K111" s="93"/>
      <c r="L111" s="93"/>
      <c r="M111" s="93"/>
      <c r="N111" s="130"/>
      <c r="O111" s="16" t="s">
        <v>1901</v>
      </c>
      <c r="P111" s="16" t="s">
        <v>12</v>
      </c>
      <c r="Q111" s="15" t="s">
        <v>1902</v>
      </c>
      <c r="R111" s="14" t="str">
        <f t="shared" si="21"/>
        <v>◄</v>
      </c>
      <c r="S111" s="13" t="str">
        <f t="shared" si="22"/>
        <v>◄</v>
      </c>
      <c r="T111" s="12"/>
      <c r="U111" s="12"/>
      <c r="V111" s="11" t="str">
        <f t="shared" si="23"/>
        <v/>
      </c>
      <c r="W111" s="307"/>
      <c r="X111" s="295" t="s">
        <v>2891</v>
      </c>
      <c r="Y111" s="297" t="s">
        <v>13</v>
      </c>
      <c r="Z111" s="296" t="s">
        <v>2895</v>
      </c>
      <c r="AA111" s="294" t="s">
        <v>13</v>
      </c>
    </row>
    <row r="112" spans="1:27" ht="16.2" thickBot="1" x14ac:dyDescent="0.35">
      <c r="A112" s="10">
        <v>19</v>
      </c>
      <c r="B112" s="124">
        <f t="shared" si="24"/>
        <v>30</v>
      </c>
      <c r="C112" s="124" t="s">
        <v>9</v>
      </c>
      <c r="D112" s="124">
        <f t="shared" si="25"/>
        <v>31</v>
      </c>
      <c r="E112" s="154">
        <v>2013</v>
      </c>
      <c r="F112" s="153" t="s">
        <v>1814</v>
      </c>
      <c r="G112" s="33">
        <v>41573</v>
      </c>
      <c r="H112" s="32">
        <v>41575</v>
      </c>
      <c r="I112" s="21" t="s">
        <v>1903</v>
      </c>
      <c r="J112" s="43" t="s">
        <v>1834</v>
      </c>
      <c r="K112" s="93"/>
      <c r="L112" s="93"/>
      <c r="M112" s="93"/>
      <c r="N112" s="130"/>
      <c r="O112" s="16" t="s">
        <v>1904</v>
      </c>
      <c r="P112" s="16" t="s">
        <v>12</v>
      </c>
      <c r="Q112" s="15" t="s">
        <v>1905</v>
      </c>
      <c r="R112" s="14" t="str">
        <f t="shared" si="21"/>
        <v>◄</v>
      </c>
      <c r="S112" s="13" t="str">
        <f t="shared" si="22"/>
        <v>◄</v>
      </c>
      <c r="T112" s="12"/>
      <c r="U112" s="12"/>
      <c r="V112" s="11" t="str">
        <f t="shared" si="23"/>
        <v/>
      </c>
      <c r="W112" s="307"/>
      <c r="X112" s="295" t="s">
        <v>2891</v>
      </c>
      <c r="Y112" s="297" t="s">
        <v>13</v>
      </c>
      <c r="Z112" s="296" t="s">
        <v>2895</v>
      </c>
      <c r="AA112" s="294" t="s">
        <v>13</v>
      </c>
    </row>
    <row r="113" spans="1:27" ht="16.2" thickBot="1" x14ac:dyDescent="0.35">
      <c r="A113" s="10">
        <v>20</v>
      </c>
      <c r="B113" s="124">
        <f t="shared" si="24"/>
        <v>32</v>
      </c>
      <c r="C113" s="124" t="s">
        <v>9</v>
      </c>
      <c r="D113" s="124">
        <f t="shared" si="25"/>
        <v>33</v>
      </c>
      <c r="E113" s="154">
        <v>2013</v>
      </c>
      <c r="F113" s="153" t="s">
        <v>1813</v>
      </c>
      <c r="G113" s="33">
        <v>41573</v>
      </c>
      <c r="H113" s="32">
        <v>41575</v>
      </c>
      <c r="I113" s="21" t="s">
        <v>1907</v>
      </c>
      <c r="J113" s="43" t="s">
        <v>1833</v>
      </c>
      <c r="K113" s="93"/>
      <c r="L113" s="93"/>
      <c r="M113" s="93"/>
      <c r="N113" s="130"/>
      <c r="O113" s="16" t="s">
        <v>1906</v>
      </c>
      <c r="P113" s="16" t="s">
        <v>83</v>
      </c>
      <c r="Q113" s="15" t="s">
        <v>83</v>
      </c>
      <c r="R113" s="14" t="str">
        <f t="shared" si="21"/>
        <v>◄</v>
      </c>
      <c r="S113" s="13" t="str">
        <f t="shared" si="22"/>
        <v>◄</v>
      </c>
      <c r="T113" s="12"/>
      <c r="U113" s="12"/>
      <c r="V113" s="11" t="str">
        <f t="shared" si="23"/>
        <v/>
      </c>
      <c r="W113" s="307"/>
      <c r="X113" s="295" t="s">
        <v>2891</v>
      </c>
      <c r="Y113" s="297" t="s">
        <v>13</v>
      </c>
      <c r="Z113" s="296" t="s">
        <v>2895</v>
      </c>
      <c r="AA113" s="294" t="s">
        <v>13</v>
      </c>
    </row>
    <row r="114" spans="1:27" ht="16.2" thickBot="1" x14ac:dyDescent="0.35">
      <c r="A114" s="204">
        <v>21</v>
      </c>
      <c r="B114" s="124">
        <f t="shared" si="24"/>
        <v>34</v>
      </c>
      <c r="C114" s="124" t="s">
        <v>9</v>
      </c>
      <c r="D114" s="124">
        <f t="shared" si="25"/>
        <v>35</v>
      </c>
      <c r="E114" s="235">
        <v>2013</v>
      </c>
      <c r="F114" s="234" t="s">
        <v>1812</v>
      </c>
      <c r="G114" s="201">
        <v>41573</v>
      </c>
      <c r="H114" s="181">
        <v>41575</v>
      </c>
      <c r="I114" s="121" t="s">
        <v>1908</v>
      </c>
      <c r="J114" s="200" t="s">
        <v>1851</v>
      </c>
      <c r="K114" s="199"/>
      <c r="L114" s="199"/>
      <c r="M114" s="199"/>
      <c r="N114" s="198"/>
      <c r="O114" s="117" t="s">
        <v>1909</v>
      </c>
      <c r="P114" s="117" t="s">
        <v>12</v>
      </c>
      <c r="Q114" s="116" t="s">
        <v>1910</v>
      </c>
      <c r="R114" s="14" t="str">
        <f t="shared" si="21"/>
        <v>◄</v>
      </c>
      <c r="S114" s="13" t="str">
        <f t="shared" si="22"/>
        <v>◄</v>
      </c>
      <c r="T114" s="12"/>
      <c r="U114" s="12"/>
      <c r="V114" s="11" t="str">
        <f t="shared" si="23"/>
        <v/>
      </c>
      <c r="W114" s="307"/>
      <c r="X114" s="295" t="s">
        <v>2891</v>
      </c>
      <c r="Y114" s="297" t="s">
        <v>13</v>
      </c>
      <c r="Z114" s="296" t="s">
        <v>2895</v>
      </c>
      <c r="AA114" s="294" t="s">
        <v>13</v>
      </c>
    </row>
    <row r="115" spans="1:27" ht="19.2" thickTop="1" thickBot="1" x14ac:dyDescent="0.35">
      <c r="A115" s="290" t="s">
        <v>2882</v>
      </c>
      <c r="B115" s="81"/>
      <c r="C115" s="76"/>
      <c r="D115" s="76"/>
      <c r="E115" s="80"/>
      <c r="F115" s="76"/>
      <c r="G115" s="76"/>
      <c r="H115" s="76"/>
      <c r="I115" s="79"/>
      <c r="J115" s="77" t="s">
        <v>2857</v>
      </c>
      <c r="K115" s="77"/>
      <c r="L115" s="77"/>
      <c r="M115" s="76"/>
      <c r="N115" s="75"/>
      <c r="O115" s="76"/>
      <c r="P115" s="363"/>
      <c r="Q115" s="363"/>
      <c r="R115" s="364"/>
      <c r="S115" s="365" t="s">
        <v>2956</v>
      </c>
      <c r="T115" s="366" t="s">
        <v>13</v>
      </c>
      <c r="U115" s="367" t="s">
        <v>2957</v>
      </c>
      <c r="V115" s="368" t="s">
        <v>13</v>
      </c>
      <c r="W115" s="304"/>
      <c r="X115" s="369" t="s">
        <v>2891</v>
      </c>
      <c r="Y115" s="370" t="s">
        <v>2958</v>
      </c>
      <c r="Z115" s="370"/>
      <c r="AA115" s="371"/>
    </row>
    <row r="116" spans="1:27" ht="15" customHeight="1" thickBot="1" x14ac:dyDescent="0.35">
      <c r="A116" s="69"/>
      <c r="B116" s="68"/>
      <c r="C116" s="67"/>
      <c r="D116" s="67"/>
      <c r="E116" s="67"/>
      <c r="F116" s="60"/>
      <c r="G116" s="315" t="s">
        <v>48</v>
      </c>
      <c r="H116" s="316"/>
      <c r="I116" s="64"/>
      <c r="K116" s="197"/>
      <c r="L116" s="197"/>
      <c r="M116" s="197"/>
      <c r="N116" s="196"/>
      <c r="O116" s="352" t="s">
        <v>80</v>
      </c>
      <c r="P116" s="353"/>
      <c r="Q116" s="354"/>
      <c r="R116" s="60"/>
      <c r="S116" s="322" t="s">
        <v>79</v>
      </c>
      <c r="T116" s="323"/>
      <c r="U116" s="324" t="s">
        <v>17</v>
      </c>
      <c r="V116" s="325"/>
      <c r="W116" s="305"/>
      <c r="X116" s="372" t="s">
        <v>2895</v>
      </c>
      <c r="Y116" s="373" t="s">
        <v>2959</v>
      </c>
      <c r="Z116" s="373"/>
      <c r="AA116" s="374"/>
    </row>
    <row r="117" spans="1:27" ht="18.600000000000001" customHeight="1" thickBot="1" x14ac:dyDescent="0.4">
      <c r="A117" s="95" t="s">
        <v>50</v>
      </c>
      <c r="B117" s="59" t="s">
        <v>16</v>
      </c>
      <c r="C117" s="59" t="s">
        <v>9</v>
      </c>
      <c r="D117" s="59" t="s">
        <v>16</v>
      </c>
      <c r="E117" s="58" t="s">
        <v>78</v>
      </c>
      <c r="F117" s="57" t="s">
        <v>77</v>
      </c>
      <c r="G117" s="54" t="s">
        <v>76</v>
      </c>
      <c r="H117" s="54" t="s">
        <v>75</v>
      </c>
      <c r="I117" s="56" t="s">
        <v>74</v>
      </c>
      <c r="J117" s="324" t="s">
        <v>49</v>
      </c>
      <c r="K117" s="345"/>
      <c r="L117" s="345"/>
      <c r="M117" s="345"/>
      <c r="N117" s="327"/>
      <c r="O117" s="324" t="s">
        <v>73</v>
      </c>
      <c r="P117" s="351"/>
      <c r="Q117" s="325"/>
      <c r="R117" s="52" t="s">
        <v>13</v>
      </c>
      <c r="S117" s="375" t="str">
        <f>CONCATENATE(COUNTIF(S118:S138,"◄"),"◄")</f>
        <v>21◄</v>
      </c>
      <c r="T117" s="376">
        <f>SUM(T118:T138)</f>
        <v>0</v>
      </c>
      <c r="U117" s="377">
        <f>COUNT(U118:U138)</f>
        <v>0</v>
      </c>
      <c r="V117" s="378" t="str">
        <f>CONCATENATE(COUNTIF(V118:V138,"►"),"►")</f>
        <v>0►</v>
      </c>
      <c r="W117" s="306"/>
      <c r="X117" s="379" t="s">
        <v>2892</v>
      </c>
      <c r="Y117" s="380" t="s">
        <v>2960</v>
      </c>
      <c r="Z117" s="380"/>
      <c r="AA117" s="381"/>
    </row>
    <row r="118" spans="1:27" ht="16.2" thickBot="1" x14ac:dyDescent="0.35">
      <c r="A118" s="195">
        <v>1</v>
      </c>
      <c r="B118" s="194">
        <v>1</v>
      </c>
      <c r="C118" s="194" t="s">
        <v>9</v>
      </c>
      <c r="D118" s="194">
        <v>2</v>
      </c>
      <c r="E118" s="193">
        <v>2014</v>
      </c>
      <c r="F118" s="192" t="s">
        <v>1950</v>
      </c>
      <c r="G118" s="207">
        <v>41664</v>
      </c>
      <c r="H118" s="206">
        <v>41666</v>
      </c>
      <c r="I118" s="205" t="s">
        <v>1953</v>
      </c>
      <c r="J118" s="187" t="s">
        <v>1930</v>
      </c>
      <c r="K118" s="157"/>
      <c r="L118" s="157"/>
      <c r="M118" s="157"/>
      <c r="N118" s="156"/>
      <c r="O118" s="117" t="s">
        <v>1954</v>
      </c>
      <c r="P118" s="117" t="s">
        <v>12</v>
      </c>
      <c r="Q118" s="116" t="s">
        <v>1955</v>
      </c>
      <c r="R118" s="14" t="str">
        <f t="shared" ref="R118:R138" si="27">IF(AND(S118="◄",V118="►"),"◄?►",IF(S118="◄","◄",IF(V118="►","►","")))</f>
        <v>◄</v>
      </c>
      <c r="S118" s="13" t="str">
        <f t="shared" ref="S118:S138" si="28">IF(T118&gt;0,"","◄")</f>
        <v>◄</v>
      </c>
      <c r="T118" s="12"/>
      <c r="U118" s="12"/>
      <c r="V118" s="11" t="str">
        <f t="shared" ref="V118:V138" si="29">IF(U118&gt;0,"►","")</f>
        <v/>
      </c>
      <c r="W118" s="307"/>
      <c r="X118" s="295" t="s">
        <v>2891</v>
      </c>
      <c r="Y118" s="297" t="s">
        <v>13</v>
      </c>
      <c r="Z118" s="296" t="s">
        <v>2895</v>
      </c>
      <c r="AA118" s="294" t="s">
        <v>13</v>
      </c>
    </row>
    <row r="119" spans="1:27" ht="16.2" thickBot="1" x14ac:dyDescent="0.35">
      <c r="A119" s="125">
        <v>2</v>
      </c>
      <c r="B119" s="124">
        <v>3</v>
      </c>
      <c r="C119" s="309" t="s">
        <v>9</v>
      </c>
      <c r="D119" s="309">
        <f t="shared" ref="D119" si="30">B119</f>
        <v>3</v>
      </c>
      <c r="E119" s="160">
        <v>2014</v>
      </c>
      <c r="F119" s="185" t="s">
        <v>1949</v>
      </c>
      <c r="G119" s="123">
        <v>41664</v>
      </c>
      <c r="H119" s="122">
        <v>41666</v>
      </c>
      <c r="I119" s="121" t="s">
        <v>1956</v>
      </c>
      <c r="J119" s="187" t="s">
        <v>1929</v>
      </c>
      <c r="K119" s="158"/>
      <c r="L119" s="158"/>
      <c r="M119" s="158"/>
      <c r="N119" s="186"/>
      <c r="O119" s="117" t="s">
        <v>1957</v>
      </c>
      <c r="P119" s="117" t="s">
        <v>12</v>
      </c>
      <c r="Q119" s="116" t="s">
        <v>1958</v>
      </c>
      <c r="R119" s="14" t="str">
        <f t="shared" si="27"/>
        <v>◄</v>
      </c>
      <c r="S119" s="13" t="str">
        <f t="shared" si="28"/>
        <v>◄</v>
      </c>
      <c r="T119" s="12"/>
      <c r="U119" s="12"/>
      <c r="V119" s="11" t="str">
        <f t="shared" si="29"/>
        <v/>
      </c>
      <c r="W119" s="307"/>
      <c r="X119" s="295" t="s">
        <v>2891</v>
      </c>
      <c r="Y119" s="297" t="s">
        <v>13</v>
      </c>
      <c r="Z119" s="296" t="s">
        <v>2895</v>
      </c>
      <c r="AA119" s="294" t="s">
        <v>13</v>
      </c>
    </row>
    <row r="120" spans="1:27" ht="16.2" thickBot="1" x14ac:dyDescent="0.35">
      <c r="A120" s="125">
        <v>3</v>
      </c>
      <c r="B120" s="124">
        <v>4</v>
      </c>
      <c r="C120" s="124" t="s">
        <v>9</v>
      </c>
      <c r="D120" s="124">
        <f t="shared" ref="D120:D138" si="31">B120+1</f>
        <v>5</v>
      </c>
      <c r="E120" s="160">
        <v>2014</v>
      </c>
      <c r="F120" s="185" t="s">
        <v>1948</v>
      </c>
      <c r="G120" s="123">
        <v>41685</v>
      </c>
      <c r="H120" s="122">
        <v>41687</v>
      </c>
      <c r="I120" s="121" t="s">
        <v>1960</v>
      </c>
      <c r="J120" s="187" t="s">
        <v>1928</v>
      </c>
      <c r="K120" s="158"/>
      <c r="L120" s="158"/>
      <c r="M120" s="158"/>
      <c r="N120" s="186"/>
      <c r="O120" s="117" t="s">
        <v>1959</v>
      </c>
      <c r="P120" s="117" t="s">
        <v>83</v>
      </c>
      <c r="Q120" s="116"/>
      <c r="R120" s="14" t="str">
        <f t="shared" si="27"/>
        <v>◄</v>
      </c>
      <c r="S120" s="13" t="str">
        <f t="shared" si="28"/>
        <v>◄</v>
      </c>
      <c r="T120" s="12"/>
      <c r="U120" s="12"/>
      <c r="V120" s="11" t="str">
        <f t="shared" si="29"/>
        <v/>
      </c>
      <c r="W120" s="307"/>
      <c r="X120" s="295" t="s">
        <v>2891</v>
      </c>
      <c r="Y120" s="297" t="s">
        <v>13</v>
      </c>
      <c r="Z120" s="296" t="s">
        <v>2895</v>
      </c>
      <c r="AA120" s="294" t="s">
        <v>13</v>
      </c>
    </row>
    <row r="121" spans="1:27" ht="16.2" thickBot="1" x14ac:dyDescent="0.35">
      <c r="A121" s="125">
        <v>4</v>
      </c>
      <c r="B121" s="124">
        <v>6</v>
      </c>
      <c r="C121" s="309" t="s">
        <v>9</v>
      </c>
      <c r="D121" s="309">
        <f t="shared" ref="D121" si="32">B121</f>
        <v>6</v>
      </c>
      <c r="E121" s="160">
        <v>2014</v>
      </c>
      <c r="F121" s="185" t="s">
        <v>1947</v>
      </c>
      <c r="G121" s="123">
        <v>41685</v>
      </c>
      <c r="H121" s="122">
        <v>41687</v>
      </c>
      <c r="I121" s="121" t="s">
        <v>1961</v>
      </c>
      <c r="J121" s="187" t="s">
        <v>1927</v>
      </c>
      <c r="K121" s="158"/>
      <c r="L121" s="158"/>
      <c r="M121" s="158"/>
      <c r="N121" s="186"/>
      <c r="O121" s="117" t="s">
        <v>1962</v>
      </c>
      <c r="P121" s="117" t="s">
        <v>12</v>
      </c>
      <c r="Q121" s="116" t="s">
        <v>1963</v>
      </c>
      <c r="R121" s="14" t="str">
        <f t="shared" si="27"/>
        <v>◄</v>
      </c>
      <c r="S121" s="13" t="str">
        <f t="shared" si="28"/>
        <v>◄</v>
      </c>
      <c r="T121" s="12"/>
      <c r="U121" s="12"/>
      <c r="V121" s="11" t="str">
        <f t="shared" si="29"/>
        <v/>
      </c>
      <c r="W121" s="307"/>
      <c r="X121" s="295" t="s">
        <v>2891</v>
      </c>
      <c r="Y121" s="297" t="s">
        <v>13</v>
      </c>
      <c r="Z121" s="296" t="s">
        <v>2895</v>
      </c>
      <c r="AA121" s="291" t="s">
        <v>2892</v>
      </c>
    </row>
    <row r="122" spans="1:27" ht="16.2" thickBot="1" x14ac:dyDescent="0.35">
      <c r="A122" s="125">
        <v>5</v>
      </c>
      <c r="B122" s="124">
        <v>7</v>
      </c>
      <c r="C122" s="124" t="s">
        <v>9</v>
      </c>
      <c r="D122" s="124">
        <f t="shared" si="31"/>
        <v>8</v>
      </c>
      <c r="E122" s="160">
        <v>2014</v>
      </c>
      <c r="F122" s="185" t="s">
        <v>1946</v>
      </c>
      <c r="G122" s="123">
        <v>41706</v>
      </c>
      <c r="H122" s="122">
        <v>41708</v>
      </c>
      <c r="I122" s="121" t="s">
        <v>1965</v>
      </c>
      <c r="J122" s="187" t="s">
        <v>1926</v>
      </c>
      <c r="K122" s="158"/>
      <c r="L122" s="158"/>
      <c r="M122" s="158"/>
      <c r="N122" s="186"/>
      <c r="O122" s="117" t="s">
        <v>1964</v>
      </c>
      <c r="P122" s="117" t="s">
        <v>83</v>
      </c>
      <c r="Q122" s="116" t="s">
        <v>83</v>
      </c>
      <c r="R122" s="14" t="str">
        <f t="shared" si="27"/>
        <v>◄</v>
      </c>
      <c r="S122" s="13" t="str">
        <f t="shared" si="28"/>
        <v>◄</v>
      </c>
      <c r="T122" s="12"/>
      <c r="U122" s="12"/>
      <c r="V122" s="11" t="str">
        <f t="shared" si="29"/>
        <v/>
      </c>
      <c r="W122" s="307"/>
      <c r="X122" s="295" t="s">
        <v>2891</v>
      </c>
      <c r="Y122" s="297" t="s">
        <v>13</v>
      </c>
      <c r="Z122" s="296" t="s">
        <v>2895</v>
      </c>
      <c r="AA122" s="303" t="s">
        <v>2896</v>
      </c>
    </row>
    <row r="123" spans="1:27" ht="16.2" thickBot="1" x14ac:dyDescent="0.35">
      <c r="A123" s="125">
        <v>6</v>
      </c>
      <c r="B123" s="124">
        <v>9</v>
      </c>
      <c r="C123" s="124" t="s">
        <v>9</v>
      </c>
      <c r="D123" s="124">
        <f t="shared" si="31"/>
        <v>10</v>
      </c>
      <c r="E123" s="160">
        <v>2014</v>
      </c>
      <c r="F123" s="185" t="s">
        <v>1945</v>
      </c>
      <c r="G123" s="123">
        <v>41706</v>
      </c>
      <c r="H123" s="122">
        <v>41708</v>
      </c>
      <c r="I123" s="121" t="s">
        <v>1967</v>
      </c>
      <c r="J123" s="187" t="s">
        <v>1925</v>
      </c>
      <c r="K123" s="158"/>
      <c r="L123" s="158"/>
      <c r="M123" s="158"/>
      <c r="N123" s="186"/>
      <c r="O123" s="117" t="s">
        <v>1966</v>
      </c>
      <c r="P123" s="117" t="s">
        <v>83</v>
      </c>
      <c r="Q123" s="116"/>
      <c r="R123" s="14" t="str">
        <f t="shared" si="27"/>
        <v>◄</v>
      </c>
      <c r="S123" s="13" t="str">
        <f t="shared" si="28"/>
        <v>◄</v>
      </c>
      <c r="T123" s="12"/>
      <c r="U123" s="12"/>
      <c r="V123" s="11" t="str">
        <f t="shared" si="29"/>
        <v/>
      </c>
      <c r="W123" s="307"/>
      <c r="X123" s="295" t="s">
        <v>2891</v>
      </c>
      <c r="Y123" s="297" t="s">
        <v>13</v>
      </c>
      <c r="Z123" s="296" t="s">
        <v>2895</v>
      </c>
      <c r="AA123" s="303" t="s">
        <v>2896</v>
      </c>
    </row>
    <row r="124" spans="1:27" ht="16.2" thickBot="1" x14ac:dyDescent="0.35">
      <c r="A124" s="125">
        <v>7</v>
      </c>
      <c r="B124" s="124">
        <v>11</v>
      </c>
      <c r="C124" s="124" t="s">
        <v>9</v>
      </c>
      <c r="D124" s="124">
        <f t="shared" si="31"/>
        <v>12</v>
      </c>
      <c r="E124" s="160">
        <v>2014</v>
      </c>
      <c r="F124" s="185" t="s">
        <v>1944</v>
      </c>
      <c r="G124" s="123">
        <v>41748</v>
      </c>
      <c r="H124" s="122">
        <v>41750</v>
      </c>
      <c r="I124" s="205" t="s">
        <v>1968</v>
      </c>
      <c r="J124" s="187" t="s">
        <v>1924</v>
      </c>
      <c r="K124" s="158"/>
      <c r="L124" s="158"/>
      <c r="M124" s="158"/>
      <c r="N124" s="186"/>
      <c r="O124" s="117" t="s">
        <v>1969</v>
      </c>
      <c r="P124" s="117" t="s">
        <v>12</v>
      </c>
      <c r="Q124" s="116" t="s">
        <v>1970</v>
      </c>
      <c r="R124" s="14" t="str">
        <f t="shared" si="27"/>
        <v>◄</v>
      </c>
      <c r="S124" s="13" t="str">
        <f t="shared" si="28"/>
        <v>◄</v>
      </c>
      <c r="T124" s="12"/>
      <c r="U124" s="12"/>
      <c r="V124" s="11" t="str">
        <f t="shared" si="29"/>
        <v/>
      </c>
      <c r="W124" s="307"/>
      <c r="X124" s="295" t="s">
        <v>2891</v>
      </c>
      <c r="Y124" s="297" t="s">
        <v>13</v>
      </c>
      <c r="Z124" s="296" t="s">
        <v>2895</v>
      </c>
      <c r="AA124" s="294" t="s">
        <v>13</v>
      </c>
    </row>
    <row r="125" spans="1:27" ht="16.2" thickBot="1" x14ac:dyDescent="0.35">
      <c r="A125" s="125">
        <v>8</v>
      </c>
      <c r="B125" s="124">
        <v>13</v>
      </c>
      <c r="C125" s="309" t="s">
        <v>9</v>
      </c>
      <c r="D125" s="309">
        <f t="shared" ref="D125" si="33">B125</f>
        <v>13</v>
      </c>
      <c r="E125" s="160">
        <v>2014</v>
      </c>
      <c r="F125" s="185" t="s">
        <v>1943</v>
      </c>
      <c r="G125" s="123">
        <v>41748</v>
      </c>
      <c r="H125" s="122">
        <v>41750</v>
      </c>
      <c r="I125" s="121" t="s">
        <v>1971</v>
      </c>
      <c r="J125" s="187" t="s">
        <v>1923</v>
      </c>
      <c r="K125" s="158"/>
      <c r="L125" s="158"/>
      <c r="M125" s="158"/>
      <c r="N125" s="186"/>
      <c r="O125" s="117" t="s">
        <v>1972</v>
      </c>
      <c r="P125" s="117" t="s">
        <v>12</v>
      </c>
      <c r="Q125" s="116" t="s">
        <v>1973</v>
      </c>
      <c r="R125" s="14" t="str">
        <f t="shared" si="27"/>
        <v>◄</v>
      </c>
      <c r="S125" s="13" t="str">
        <f t="shared" si="28"/>
        <v>◄</v>
      </c>
      <c r="T125" s="12"/>
      <c r="U125" s="12"/>
      <c r="V125" s="11" t="str">
        <f t="shared" si="29"/>
        <v/>
      </c>
      <c r="W125" s="307"/>
      <c r="X125" s="295" t="s">
        <v>2891</v>
      </c>
      <c r="Y125" s="297" t="s">
        <v>13</v>
      </c>
      <c r="Z125" s="296" t="s">
        <v>2895</v>
      </c>
      <c r="AA125" s="294" t="s">
        <v>13</v>
      </c>
    </row>
    <row r="126" spans="1:27" ht="16.2" thickBot="1" x14ac:dyDescent="0.35">
      <c r="A126" s="125">
        <v>9</v>
      </c>
      <c r="B126" s="124">
        <v>14</v>
      </c>
      <c r="C126" s="124" t="s">
        <v>9</v>
      </c>
      <c r="D126" s="124">
        <f t="shared" si="31"/>
        <v>15</v>
      </c>
      <c r="E126" s="160">
        <v>2014</v>
      </c>
      <c r="F126" s="185" t="s">
        <v>1942</v>
      </c>
      <c r="G126" s="123">
        <v>41797</v>
      </c>
      <c r="H126" s="122">
        <v>41799</v>
      </c>
      <c r="I126" s="121" t="s">
        <v>1975</v>
      </c>
      <c r="J126" s="187" t="s">
        <v>1922</v>
      </c>
      <c r="K126" s="158"/>
      <c r="L126" s="158"/>
      <c r="M126" s="158"/>
      <c r="N126" s="186"/>
      <c r="O126" s="117" t="s">
        <v>1974</v>
      </c>
      <c r="P126" s="117" t="s">
        <v>83</v>
      </c>
      <c r="Q126" s="116"/>
      <c r="R126" s="14" t="str">
        <f t="shared" si="27"/>
        <v>◄</v>
      </c>
      <c r="S126" s="13" t="str">
        <f t="shared" si="28"/>
        <v>◄</v>
      </c>
      <c r="T126" s="12"/>
      <c r="U126" s="12"/>
      <c r="V126" s="11" t="str">
        <f t="shared" si="29"/>
        <v/>
      </c>
      <c r="W126" s="307"/>
      <c r="X126" s="295" t="s">
        <v>2891</v>
      </c>
      <c r="Y126" s="297" t="s">
        <v>13</v>
      </c>
      <c r="Z126" s="296" t="s">
        <v>2895</v>
      </c>
      <c r="AA126" s="294" t="s">
        <v>13</v>
      </c>
    </row>
    <row r="127" spans="1:27" ht="16.2" thickBot="1" x14ac:dyDescent="0.35">
      <c r="A127" s="125">
        <v>10</v>
      </c>
      <c r="B127" s="124">
        <v>16</v>
      </c>
      <c r="C127" s="124" t="s">
        <v>9</v>
      </c>
      <c r="D127" s="124">
        <f t="shared" si="31"/>
        <v>17</v>
      </c>
      <c r="E127" s="160">
        <v>2014</v>
      </c>
      <c r="F127" s="185" t="s">
        <v>1941</v>
      </c>
      <c r="G127" s="123">
        <v>41797</v>
      </c>
      <c r="H127" s="122">
        <v>41799</v>
      </c>
      <c r="I127" s="121" t="s">
        <v>1977</v>
      </c>
      <c r="J127" s="187" t="s">
        <v>1921</v>
      </c>
      <c r="K127" s="158"/>
      <c r="L127" s="158"/>
      <c r="M127" s="158"/>
      <c r="N127" s="186"/>
      <c r="O127" s="117" t="s">
        <v>1976</v>
      </c>
      <c r="P127" s="117" t="s">
        <v>83</v>
      </c>
      <c r="Q127" s="116"/>
      <c r="R127" s="14" t="str">
        <f t="shared" si="27"/>
        <v>◄</v>
      </c>
      <c r="S127" s="13" t="str">
        <f t="shared" si="28"/>
        <v>◄</v>
      </c>
      <c r="T127" s="12"/>
      <c r="U127" s="12"/>
      <c r="V127" s="11" t="str">
        <f t="shared" si="29"/>
        <v/>
      </c>
      <c r="W127" s="307"/>
      <c r="X127" s="295" t="s">
        <v>2891</v>
      </c>
      <c r="Y127" s="297" t="s">
        <v>13</v>
      </c>
      <c r="Z127" s="296" t="s">
        <v>2895</v>
      </c>
      <c r="AA127" s="294" t="s">
        <v>13</v>
      </c>
    </row>
    <row r="128" spans="1:27" ht="16.2" thickBot="1" x14ac:dyDescent="0.35">
      <c r="A128" s="125">
        <v>11</v>
      </c>
      <c r="B128" s="124">
        <v>18</v>
      </c>
      <c r="C128" s="309" t="s">
        <v>9</v>
      </c>
      <c r="D128" s="309">
        <f t="shared" ref="D128:D130" si="34">B128</f>
        <v>18</v>
      </c>
      <c r="E128" s="160">
        <v>2014</v>
      </c>
      <c r="F128" s="185" t="s">
        <v>1940</v>
      </c>
      <c r="G128" s="123">
        <v>41797</v>
      </c>
      <c r="H128" s="122">
        <v>41799</v>
      </c>
      <c r="I128" s="121" t="s">
        <v>1978</v>
      </c>
      <c r="J128" s="187" t="s">
        <v>1920</v>
      </c>
      <c r="K128" s="158"/>
      <c r="L128" s="158"/>
      <c r="M128" s="158"/>
      <c r="N128" s="186"/>
      <c r="O128" s="117" t="s">
        <v>1979</v>
      </c>
      <c r="P128" s="117" t="s">
        <v>12</v>
      </c>
      <c r="Q128" s="116" t="s">
        <v>1980</v>
      </c>
      <c r="R128" s="14" t="str">
        <f t="shared" si="27"/>
        <v>◄</v>
      </c>
      <c r="S128" s="13" t="str">
        <f t="shared" si="28"/>
        <v>◄</v>
      </c>
      <c r="T128" s="12"/>
      <c r="U128" s="12"/>
      <c r="V128" s="11" t="str">
        <f t="shared" si="29"/>
        <v/>
      </c>
      <c r="W128" s="307"/>
      <c r="X128" s="295" t="s">
        <v>2891</v>
      </c>
      <c r="Y128" s="297" t="s">
        <v>13</v>
      </c>
      <c r="Z128" s="296" t="s">
        <v>2895</v>
      </c>
      <c r="AA128" s="294" t="s">
        <v>13</v>
      </c>
    </row>
    <row r="129" spans="1:27" ht="16.2" thickBot="1" x14ac:dyDescent="0.35">
      <c r="A129" s="125">
        <v>12</v>
      </c>
      <c r="B129" s="124">
        <v>19</v>
      </c>
      <c r="C129" s="309" t="s">
        <v>9</v>
      </c>
      <c r="D129" s="309">
        <f t="shared" si="34"/>
        <v>19</v>
      </c>
      <c r="E129" s="160">
        <v>2014</v>
      </c>
      <c r="F129" s="185" t="s">
        <v>1939</v>
      </c>
      <c r="G129" s="123">
        <v>41825</v>
      </c>
      <c r="H129" s="122">
        <v>41827</v>
      </c>
      <c r="I129" s="121" t="s">
        <v>1981</v>
      </c>
      <c r="J129" s="187" t="s">
        <v>1952</v>
      </c>
      <c r="K129" s="158"/>
      <c r="L129" s="158"/>
      <c r="M129" s="158"/>
      <c r="N129" s="186"/>
      <c r="O129" s="117" t="s">
        <v>1982</v>
      </c>
      <c r="P129" s="117" t="s">
        <v>12</v>
      </c>
      <c r="Q129" s="116" t="s">
        <v>1983</v>
      </c>
      <c r="R129" s="14" t="str">
        <f t="shared" si="27"/>
        <v>◄</v>
      </c>
      <c r="S129" s="13" t="str">
        <f t="shared" si="28"/>
        <v>◄</v>
      </c>
      <c r="T129" s="12"/>
      <c r="U129" s="12"/>
      <c r="V129" s="11" t="str">
        <f t="shared" si="29"/>
        <v/>
      </c>
      <c r="W129" s="307"/>
      <c r="X129" s="295" t="s">
        <v>2891</v>
      </c>
      <c r="Y129" s="297" t="s">
        <v>13</v>
      </c>
      <c r="Z129" s="296" t="s">
        <v>2895</v>
      </c>
      <c r="AA129" s="294" t="s">
        <v>13</v>
      </c>
    </row>
    <row r="130" spans="1:27" ht="16.2" thickBot="1" x14ac:dyDescent="0.35">
      <c r="A130" s="125">
        <v>13</v>
      </c>
      <c r="B130" s="124">
        <v>20</v>
      </c>
      <c r="C130" s="309" t="s">
        <v>9</v>
      </c>
      <c r="D130" s="309">
        <f t="shared" si="34"/>
        <v>20</v>
      </c>
      <c r="E130" s="160">
        <v>2014</v>
      </c>
      <c r="F130" s="185" t="s">
        <v>1939</v>
      </c>
      <c r="G130" s="123">
        <v>41825</v>
      </c>
      <c r="H130" s="122">
        <v>41827</v>
      </c>
      <c r="I130" s="121" t="s">
        <v>1984</v>
      </c>
      <c r="J130" s="187" t="s">
        <v>1919</v>
      </c>
      <c r="K130" s="158"/>
      <c r="L130" s="158"/>
      <c r="M130" s="158"/>
      <c r="N130" s="186"/>
      <c r="O130" s="117" t="s">
        <v>1985</v>
      </c>
      <c r="P130" s="117" t="s">
        <v>12</v>
      </c>
      <c r="Q130" s="116" t="s">
        <v>1986</v>
      </c>
      <c r="R130" s="14" t="str">
        <f t="shared" si="27"/>
        <v>◄</v>
      </c>
      <c r="S130" s="13" t="str">
        <f t="shared" si="28"/>
        <v>◄</v>
      </c>
      <c r="T130" s="12"/>
      <c r="U130" s="12"/>
      <c r="V130" s="11" t="str">
        <f t="shared" si="29"/>
        <v/>
      </c>
      <c r="W130" s="307"/>
      <c r="X130" s="295" t="s">
        <v>2891</v>
      </c>
      <c r="Y130" s="297" t="s">
        <v>13</v>
      </c>
      <c r="Z130" s="296" t="s">
        <v>2895</v>
      </c>
      <c r="AA130" s="294" t="s">
        <v>13</v>
      </c>
    </row>
    <row r="131" spans="1:27" ht="16.2" thickBot="1" x14ac:dyDescent="0.35">
      <c r="A131" s="125">
        <v>14</v>
      </c>
      <c r="B131" s="124">
        <v>21</v>
      </c>
      <c r="C131" s="124" t="s">
        <v>9</v>
      </c>
      <c r="D131" s="124">
        <f t="shared" si="31"/>
        <v>22</v>
      </c>
      <c r="E131" s="160">
        <v>2014</v>
      </c>
      <c r="F131" s="185" t="s">
        <v>1938</v>
      </c>
      <c r="G131" s="123">
        <v>41825</v>
      </c>
      <c r="H131" s="122">
        <v>41827</v>
      </c>
      <c r="I131" s="121" t="s">
        <v>1988</v>
      </c>
      <c r="J131" s="187" t="s">
        <v>1918</v>
      </c>
      <c r="K131" s="158"/>
      <c r="L131" s="158"/>
      <c r="M131" s="158"/>
      <c r="N131" s="186"/>
      <c r="O131" s="117" t="s">
        <v>1987</v>
      </c>
      <c r="P131" s="117" t="s">
        <v>83</v>
      </c>
      <c r="Q131" s="116" t="s">
        <v>83</v>
      </c>
      <c r="R131" s="14" t="str">
        <f t="shared" si="27"/>
        <v>◄</v>
      </c>
      <c r="S131" s="13" t="str">
        <f t="shared" si="28"/>
        <v>◄</v>
      </c>
      <c r="T131" s="12"/>
      <c r="U131" s="12"/>
      <c r="V131" s="11" t="str">
        <f t="shared" si="29"/>
        <v/>
      </c>
      <c r="W131" s="307"/>
      <c r="X131" s="295" t="s">
        <v>2891</v>
      </c>
      <c r="Y131" s="297" t="s">
        <v>13</v>
      </c>
      <c r="Z131" s="296" t="s">
        <v>2895</v>
      </c>
      <c r="AA131" s="291" t="s">
        <v>2892</v>
      </c>
    </row>
    <row r="132" spans="1:27" ht="16.2" thickBot="1" x14ac:dyDescent="0.35">
      <c r="A132" s="125">
        <v>15</v>
      </c>
      <c r="B132" s="124">
        <v>23</v>
      </c>
      <c r="C132" s="124" t="s">
        <v>9</v>
      </c>
      <c r="D132" s="124">
        <f t="shared" si="31"/>
        <v>24</v>
      </c>
      <c r="E132" s="160">
        <v>2014</v>
      </c>
      <c r="F132" s="185" t="s">
        <v>1937</v>
      </c>
      <c r="G132" s="123">
        <v>41888</v>
      </c>
      <c r="H132" s="122">
        <v>41890</v>
      </c>
      <c r="I132" s="121" t="s">
        <v>1989</v>
      </c>
      <c r="J132" s="187" t="s">
        <v>1917</v>
      </c>
      <c r="K132" s="158"/>
      <c r="L132" s="158"/>
      <c r="M132" s="158"/>
      <c r="N132" s="186"/>
      <c r="O132" s="117" t="s">
        <v>1990</v>
      </c>
      <c r="P132" s="117" t="s">
        <v>12</v>
      </c>
      <c r="Q132" s="116" t="s">
        <v>1991</v>
      </c>
      <c r="R132" s="14" t="str">
        <f t="shared" si="27"/>
        <v>◄</v>
      </c>
      <c r="S132" s="13" t="str">
        <f t="shared" si="28"/>
        <v>◄</v>
      </c>
      <c r="T132" s="12"/>
      <c r="U132" s="12"/>
      <c r="V132" s="11" t="str">
        <f t="shared" si="29"/>
        <v/>
      </c>
      <c r="W132" s="307"/>
      <c r="X132" s="295" t="s">
        <v>2891</v>
      </c>
      <c r="Y132" s="297" t="s">
        <v>13</v>
      </c>
      <c r="Z132" s="296" t="s">
        <v>2895</v>
      </c>
      <c r="AA132" s="291" t="s">
        <v>2892</v>
      </c>
    </row>
    <row r="133" spans="1:27" ht="16.2" thickBot="1" x14ac:dyDescent="0.35">
      <c r="A133" s="125">
        <v>16</v>
      </c>
      <c r="B133" s="124">
        <v>25</v>
      </c>
      <c r="C133" s="309" t="s">
        <v>9</v>
      </c>
      <c r="D133" s="309">
        <f t="shared" ref="D133" si="35">B133</f>
        <v>25</v>
      </c>
      <c r="E133" s="160">
        <v>2014</v>
      </c>
      <c r="F133" s="185" t="s">
        <v>1936</v>
      </c>
      <c r="G133" s="123">
        <v>41888</v>
      </c>
      <c r="H133" s="122">
        <v>41890</v>
      </c>
      <c r="I133" s="205" t="s">
        <v>1992</v>
      </c>
      <c r="J133" s="187" t="s">
        <v>1916</v>
      </c>
      <c r="K133" s="158"/>
      <c r="L133" s="158"/>
      <c r="M133" s="158"/>
      <c r="N133" s="186"/>
      <c r="O133" s="117" t="s">
        <v>1993</v>
      </c>
      <c r="P133" s="117" t="s">
        <v>12</v>
      </c>
      <c r="Q133" s="116" t="s">
        <v>1994</v>
      </c>
      <c r="R133" s="14" t="str">
        <f t="shared" si="27"/>
        <v>◄</v>
      </c>
      <c r="S133" s="13" t="str">
        <f t="shared" si="28"/>
        <v>◄</v>
      </c>
      <c r="T133" s="12"/>
      <c r="U133" s="12"/>
      <c r="V133" s="11" t="str">
        <f t="shared" si="29"/>
        <v/>
      </c>
      <c r="W133" s="307"/>
      <c r="X133" s="295" t="s">
        <v>2891</v>
      </c>
      <c r="Y133" s="297" t="s">
        <v>13</v>
      </c>
      <c r="Z133" s="296" t="s">
        <v>2895</v>
      </c>
      <c r="AA133" s="294" t="s">
        <v>13</v>
      </c>
    </row>
    <row r="134" spans="1:27" ht="16.2" thickBot="1" x14ac:dyDescent="0.35">
      <c r="A134" s="125">
        <v>17</v>
      </c>
      <c r="B134" s="124">
        <v>26</v>
      </c>
      <c r="C134" s="124" t="s">
        <v>9</v>
      </c>
      <c r="D134" s="124">
        <f t="shared" si="31"/>
        <v>27</v>
      </c>
      <c r="E134" s="160">
        <v>2014</v>
      </c>
      <c r="F134" s="185" t="s">
        <v>1935</v>
      </c>
      <c r="G134" s="123">
        <v>41915</v>
      </c>
      <c r="H134" s="122">
        <v>41917</v>
      </c>
      <c r="I134" s="121" t="s">
        <v>1996</v>
      </c>
      <c r="J134" s="187" t="s">
        <v>1915</v>
      </c>
      <c r="K134" s="158"/>
      <c r="L134" s="158"/>
      <c r="M134" s="158"/>
      <c r="N134" s="186"/>
      <c r="O134" s="117" t="s">
        <v>1995</v>
      </c>
      <c r="P134" s="117" t="s">
        <v>83</v>
      </c>
      <c r="Q134" s="116" t="s">
        <v>83</v>
      </c>
      <c r="R134" s="14" t="str">
        <f t="shared" si="27"/>
        <v>◄</v>
      </c>
      <c r="S134" s="13" t="str">
        <f t="shared" si="28"/>
        <v>◄</v>
      </c>
      <c r="T134" s="12"/>
      <c r="U134" s="12"/>
      <c r="V134" s="11" t="str">
        <f t="shared" si="29"/>
        <v/>
      </c>
      <c r="W134" s="307"/>
      <c r="X134" s="295" t="s">
        <v>2891</v>
      </c>
      <c r="Y134" s="297" t="s">
        <v>13</v>
      </c>
      <c r="Z134" s="296" t="s">
        <v>2895</v>
      </c>
      <c r="AA134" s="291" t="s">
        <v>2892</v>
      </c>
    </row>
    <row r="135" spans="1:27" ht="16.2" thickBot="1" x14ac:dyDescent="0.35">
      <c r="A135" s="125">
        <v>18</v>
      </c>
      <c r="B135" s="124">
        <v>28</v>
      </c>
      <c r="C135" s="124" t="s">
        <v>9</v>
      </c>
      <c r="D135" s="124">
        <f t="shared" si="31"/>
        <v>29</v>
      </c>
      <c r="E135" s="160">
        <v>2014</v>
      </c>
      <c r="F135" s="185" t="s">
        <v>1934</v>
      </c>
      <c r="G135" s="123">
        <v>41916</v>
      </c>
      <c r="H135" s="122">
        <v>41918</v>
      </c>
      <c r="I135" s="205" t="s">
        <v>1998</v>
      </c>
      <c r="J135" s="187" t="s">
        <v>1914</v>
      </c>
      <c r="K135" s="158"/>
      <c r="L135" s="158"/>
      <c r="M135" s="158"/>
      <c r="N135" s="186"/>
      <c r="O135" s="117" t="s">
        <v>1997</v>
      </c>
      <c r="P135" s="117" t="s">
        <v>83</v>
      </c>
      <c r="Q135" s="116"/>
      <c r="R135" s="14" t="str">
        <f t="shared" si="27"/>
        <v>◄</v>
      </c>
      <c r="S135" s="13" t="str">
        <f t="shared" si="28"/>
        <v>◄</v>
      </c>
      <c r="T135" s="12"/>
      <c r="U135" s="12"/>
      <c r="V135" s="11" t="str">
        <f t="shared" si="29"/>
        <v/>
      </c>
      <c r="W135" s="307"/>
      <c r="X135" s="295" t="s">
        <v>2891</v>
      </c>
      <c r="Y135" s="297" t="s">
        <v>13</v>
      </c>
      <c r="Z135" s="296" t="s">
        <v>2895</v>
      </c>
      <c r="AA135" s="294" t="s">
        <v>13</v>
      </c>
    </row>
    <row r="136" spans="1:27" ht="16.2" thickBot="1" x14ac:dyDescent="0.35">
      <c r="A136" s="125">
        <v>19</v>
      </c>
      <c r="B136" s="124">
        <v>30</v>
      </c>
      <c r="C136" s="309" t="s">
        <v>9</v>
      </c>
      <c r="D136" s="309">
        <f t="shared" ref="D136" si="36">B136</f>
        <v>30</v>
      </c>
      <c r="E136" s="160">
        <v>2014</v>
      </c>
      <c r="F136" s="185" t="s">
        <v>1933</v>
      </c>
      <c r="G136" s="123">
        <v>41917</v>
      </c>
      <c r="H136" s="122">
        <v>41919</v>
      </c>
      <c r="I136" s="121" t="s">
        <v>1999</v>
      </c>
      <c r="J136" s="187" t="s">
        <v>1913</v>
      </c>
      <c r="K136" s="158"/>
      <c r="L136" s="158"/>
      <c r="M136" s="158"/>
      <c r="N136" s="186"/>
      <c r="O136" s="117" t="s">
        <v>2000</v>
      </c>
      <c r="P136" s="117" t="s">
        <v>12</v>
      </c>
      <c r="Q136" s="116" t="s">
        <v>2001</v>
      </c>
      <c r="R136" s="14" t="str">
        <f t="shared" si="27"/>
        <v>◄</v>
      </c>
      <c r="S136" s="13" t="str">
        <f t="shared" si="28"/>
        <v>◄</v>
      </c>
      <c r="T136" s="12"/>
      <c r="U136" s="12"/>
      <c r="V136" s="11" t="str">
        <f t="shared" si="29"/>
        <v/>
      </c>
      <c r="W136" s="307"/>
      <c r="X136" s="295" t="s">
        <v>2891</v>
      </c>
      <c r="Y136" s="297" t="s">
        <v>13</v>
      </c>
      <c r="Z136" s="296" t="s">
        <v>2895</v>
      </c>
      <c r="AA136" s="294" t="s">
        <v>13</v>
      </c>
    </row>
    <row r="137" spans="1:27" ht="16.2" thickBot="1" x14ac:dyDescent="0.35">
      <c r="A137" s="125">
        <v>20</v>
      </c>
      <c r="B137" s="124">
        <v>31</v>
      </c>
      <c r="C137" s="124" t="s">
        <v>9</v>
      </c>
      <c r="D137" s="124">
        <f t="shared" si="31"/>
        <v>32</v>
      </c>
      <c r="E137" s="160">
        <v>2014</v>
      </c>
      <c r="F137" s="185" t="s">
        <v>1932</v>
      </c>
      <c r="G137" s="123">
        <v>41937</v>
      </c>
      <c r="H137" s="122">
        <v>41939</v>
      </c>
      <c r="I137" s="121" t="s">
        <v>2002</v>
      </c>
      <c r="J137" s="187" t="s">
        <v>1912</v>
      </c>
      <c r="K137" s="158"/>
      <c r="L137" s="158"/>
      <c r="M137" s="158"/>
      <c r="N137" s="186"/>
      <c r="O137" s="117" t="s">
        <v>2003</v>
      </c>
      <c r="P137" s="117" t="s">
        <v>12</v>
      </c>
      <c r="Q137" s="116" t="s">
        <v>2004</v>
      </c>
      <c r="R137" s="14" t="str">
        <f t="shared" si="27"/>
        <v>◄</v>
      </c>
      <c r="S137" s="13" t="str">
        <f t="shared" si="28"/>
        <v>◄</v>
      </c>
      <c r="T137" s="12"/>
      <c r="U137" s="12"/>
      <c r="V137" s="11" t="str">
        <f t="shared" si="29"/>
        <v/>
      </c>
      <c r="W137" s="307"/>
      <c r="X137" s="295" t="s">
        <v>2891</v>
      </c>
      <c r="Y137" s="297" t="s">
        <v>13</v>
      </c>
      <c r="Z137" s="296" t="s">
        <v>2895</v>
      </c>
      <c r="AA137" s="294" t="s">
        <v>13</v>
      </c>
    </row>
    <row r="138" spans="1:27" ht="16.2" thickBot="1" x14ac:dyDescent="0.35">
      <c r="A138" s="204">
        <v>21</v>
      </c>
      <c r="B138" s="183">
        <v>33</v>
      </c>
      <c r="C138" s="124" t="s">
        <v>9</v>
      </c>
      <c r="D138" s="124">
        <f t="shared" si="31"/>
        <v>34</v>
      </c>
      <c r="E138" s="235">
        <v>2014</v>
      </c>
      <c r="F138" s="234" t="s">
        <v>1931</v>
      </c>
      <c r="G138" s="201">
        <v>41937</v>
      </c>
      <c r="H138" s="181">
        <v>41939</v>
      </c>
      <c r="I138" s="121" t="s">
        <v>2005</v>
      </c>
      <c r="J138" s="200" t="s">
        <v>1951</v>
      </c>
      <c r="K138" s="199"/>
      <c r="L138" s="199"/>
      <c r="M138" s="199"/>
      <c r="N138" s="198"/>
      <c r="O138" s="117" t="s">
        <v>2006</v>
      </c>
      <c r="P138" s="117" t="s">
        <v>12</v>
      </c>
      <c r="Q138" s="116" t="s">
        <v>2007</v>
      </c>
      <c r="R138" s="14" t="str">
        <f t="shared" si="27"/>
        <v>◄</v>
      </c>
      <c r="S138" s="13" t="str">
        <f t="shared" si="28"/>
        <v>◄</v>
      </c>
      <c r="T138" s="12"/>
      <c r="U138" s="12"/>
      <c r="V138" s="11" t="str">
        <f t="shared" si="29"/>
        <v/>
      </c>
      <c r="W138" s="307"/>
      <c r="X138" s="295" t="s">
        <v>2891</v>
      </c>
      <c r="Y138" s="297" t="s">
        <v>13</v>
      </c>
      <c r="Z138" s="296" t="s">
        <v>2895</v>
      </c>
      <c r="AA138" s="294" t="s">
        <v>13</v>
      </c>
    </row>
    <row r="139" spans="1:27" ht="19.2" thickTop="1" thickBot="1" x14ac:dyDescent="0.35">
      <c r="A139" s="290" t="s">
        <v>2881</v>
      </c>
      <c r="B139" s="81"/>
      <c r="C139" s="76"/>
      <c r="D139" s="76"/>
      <c r="E139" s="76"/>
      <c r="F139" s="76"/>
      <c r="G139" s="76"/>
      <c r="H139" s="76"/>
      <c r="I139" s="77"/>
      <c r="J139" s="77" t="s">
        <v>2858</v>
      </c>
      <c r="K139" s="77"/>
      <c r="L139" s="77"/>
      <c r="M139" s="76"/>
      <c r="N139" s="75"/>
      <c r="O139" s="76"/>
      <c r="P139" s="363"/>
      <c r="Q139" s="363"/>
      <c r="R139" s="364"/>
      <c r="S139" s="365" t="s">
        <v>2956</v>
      </c>
      <c r="T139" s="366" t="s">
        <v>13</v>
      </c>
      <c r="U139" s="367" t="s">
        <v>2957</v>
      </c>
      <c r="V139" s="368" t="s">
        <v>13</v>
      </c>
      <c r="W139" s="304"/>
      <c r="X139" s="369" t="s">
        <v>2891</v>
      </c>
      <c r="Y139" s="370" t="s">
        <v>2958</v>
      </c>
      <c r="Z139" s="370"/>
      <c r="AA139" s="371"/>
    </row>
    <row r="140" spans="1:27" ht="15" customHeight="1" thickBot="1" x14ac:dyDescent="0.35">
      <c r="A140" s="69"/>
      <c r="B140" s="68"/>
      <c r="C140" s="67"/>
      <c r="D140" s="67"/>
      <c r="E140" s="67"/>
      <c r="F140" s="60"/>
      <c r="G140" s="315" t="s">
        <v>48</v>
      </c>
      <c r="H140" s="316"/>
      <c r="I140" s="64"/>
      <c r="J140" s="90"/>
      <c r="K140" s="197"/>
      <c r="L140" s="197"/>
      <c r="M140" s="197"/>
      <c r="N140" s="196"/>
      <c r="O140" s="352" t="s">
        <v>80</v>
      </c>
      <c r="P140" s="353"/>
      <c r="Q140" s="354"/>
      <c r="R140" s="60"/>
      <c r="S140" s="322" t="s">
        <v>79</v>
      </c>
      <c r="T140" s="323"/>
      <c r="U140" s="324" t="s">
        <v>17</v>
      </c>
      <c r="V140" s="325"/>
      <c r="W140" s="305"/>
      <c r="X140" s="372" t="s">
        <v>2895</v>
      </c>
      <c r="Y140" s="373" t="s">
        <v>2959</v>
      </c>
      <c r="Z140" s="373"/>
      <c r="AA140" s="374"/>
    </row>
    <row r="141" spans="1:27" ht="18.600000000000001" customHeight="1" thickBot="1" x14ac:dyDescent="0.4">
      <c r="A141" s="95" t="s">
        <v>50</v>
      </c>
      <c r="B141" s="59" t="s">
        <v>16</v>
      </c>
      <c r="C141" s="59" t="s">
        <v>9</v>
      </c>
      <c r="D141" s="59" t="s">
        <v>16</v>
      </c>
      <c r="E141" s="58" t="s">
        <v>78</v>
      </c>
      <c r="F141" s="57" t="s">
        <v>77</v>
      </c>
      <c r="G141" s="54" t="s">
        <v>76</v>
      </c>
      <c r="H141" s="54" t="s">
        <v>75</v>
      </c>
      <c r="I141" s="56" t="s">
        <v>74</v>
      </c>
      <c r="J141" s="317" t="s">
        <v>49</v>
      </c>
      <c r="K141" s="346"/>
      <c r="L141" s="346"/>
      <c r="M141" s="346"/>
      <c r="N141" s="347"/>
      <c r="O141" s="324" t="s">
        <v>73</v>
      </c>
      <c r="P141" s="351"/>
      <c r="Q141" s="325"/>
      <c r="R141" s="52" t="s">
        <v>13</v>
      </c>
      <c r="S141" s="375" t="str">
        <f>CONCATENATE(COUNTIF(S142:S161,"◄"),"◄")</f>
        <v>20◄</v>
      </c>
      <c r="T141" s="376">
        <f>SUM(T142:T161)</f>
        <v>0</v>
      </c>
      <c r="U141" s="377">
        <f>COUNT(U142:U161)</f>
        <v>0</v>
      </c>
      <c r="V141" s="378" t="str">
        <f>CONCATENATE(COUNTIF(V142:V161,"►"),"►")</f>
        <v>0►</v>
      </c>
      <c r="W141" s="306"/>
      <c r="X141" s="379" t="s">
        <v>2892</v>
      </c>
      <c r="Y141" s="380" t="s">
        <v>2960</v>
      </c>
      <c r="Z141" s="380"/>
      <c r="AA141" s="381"/>
    </row>
    <row r="142" spans="1:27" ht="16.2" thickBot="1" x14ac:dyDescent="0.35">
      <c r="A142" s="50">
        <v>1</v>
      </c>
      <c r="B142" s="49">
        <v>1</v>
      </c>
      <c r="C142" s="309" t="s">
        <v>9</v>
      </c>
      <c r="D142" s="309">
        <f t="shared" ref="D142" si="37">B142</f>
        <v>1</v>
      </c>
      <c r="E142" s="193">
        <v>2015</v>
      </c>
      <c r="F142" s="192" t="s">
        <v>2046</v>
      </c>
      <c r="G142" s="123">
        <v>42028</v>
      </c>
      <c r="H142" s="122">
        <v>42030</v>
      </c>
      <c r="I142" s="240" t="s">
        <v>2048</v>
      </c>
      <c r="J142" s="187" t="s">
        <v>2026</v>
      </c>
      <c r="K142" s="158"/>
      <c r="L142" s="158"/>
      <c r="M142" s="158"/>
      <c r="N142" s="186"/>
      <c r="O142" s="117" t="s">
        <v>2049</v>
      </c>
      <c r="P142" s="117" t="s">
        <v>12</v>
      </c>
      <c r="Q142" s="116" t="s">
        <v>2050</v>
      </c>
      <c r="R142" s="14" t="str">
        <f t="shared" ref="R142:R161" si="38">IF(AND(S142="◄",V142="►"),"◄?►",IF(S142="◄","◄",IF(V142="►","►","")))</f>
        <v>◄</v>
      </c>
      <c r="S142" s="13" t="str">
        <f t="shared" ref="S142:S161" si="39">IF(T142&gt;0,"","◄")</f>
        <v>◄</v>
      </c>
      <c r="T142" s="12"/>
      <c r="U142" s="12"/>
      <c r="V142" s="11" t="str">
        <f t="shared" ref="V142:V161" si="40">IF(U142&gt;0,"►","")</f>
        <v/>
      </c>
      <c r="W142" s="307"/>
      <c r="X142" s="295" t="s">
        <v>2891</v>
      </c>
      <c r="Y142" s="297" t="s">
        <v>13</v>
      </c>
      <c r="Z142" s="296" t="s">
        <v>2895</v>
      </c>
      <c r="AA142" s="294" t="s">
        <v>13</v>
      </c>
    </row>
    <row r="143" spans="1:27" ht="16.2" thickBot="1" x14ac:dyDescent="0.35">
      <c r="A143" s="125">
        <v>2</v>
      </c>
      <c r="B143" s="124">
        <v>2</v>
      </c>
      <c r="C143" s="124" t="s">
        <v>9</v>
      </c>
      <c r="D143" s="124">
        <v>3</v>
      </c>
      <c r="E143" s="160">
        <v>2015</v>
      </c>
      <c r="F143" s="185" t="s">
        <v>2045</v>
      </c>
      <c r="G143" s="123">
        <v>42028</v>
      </c>
      <c r="H143" s="122">
        <v>42030</v>
      </c>
      <c r="I143" s="240" t="s">
        <v>2051</v>
      </c>
      <c r="J143" s="187" t="s">
        <v>2025</v>
      </c>
      <c r="K143" s="158"/>
      <c r="L143" s="158"/>
      <c r="M143" s="158"/>
      <c r="N143" s="186"/>
      <c r="O143" s="117" t="s">
        <v>2052</v>
      </c>
      <c r="P143" s="117" t="s">
        <v>12</v>
      </c>
      <c r="Q143" s="116" t="s">
        <v>2053</v>
      </c>
      <c r="R143" s="14" t="str">
        <f t="shared" si="38"/>
        <v>◄</v>
      </c>
      <c r="S143" s="13" t="str">
        <f t="shared" si="39"/>
        <v>◄</v>
      </c>
      <c r="T143" s="12"/>
      <c r="U143" s="12"/>
      <c r="V143" s="11" t="str">
        <f t="shared" si="40"/>
        <v/>
      </c>
      <c r="W143" s="307"/>
      <c r="X143" s="295" t="s">
        <v>2891</v>
      </c>
      <c r="Y143" s="297" t="s">
        <v>13</v>
      </c>
      <c r="Z143" s="296" t="s">
        <v>2895</v>
      </c>
      <c r="AA143" s="294" t="s">
        <v>13</v>
      </c>
    </row>
    <row r="144" spans="1:27" ht="16.2" thickBot="1" x14ac:dyDescent="0.35">
      <c r="A144" s="125">
        <v>3</v>
      </c>
      <c r="B144" s="124">
        <v>4</v>
      </c>
      <c r="C144" s="124" t="s">
        <v>9</v>
      </c>
      <c r="D144" s="124">
        <v>5</v>
      </c>
      <c r="E144" s="160">
        <v>2015</v>
      </c>
      <c r="F144" s="185" t="s">
        <v>2044</v>
      </c>
      <c r="G144" s="123">
        <v>42028</v>
      </c>
      <c r="H144" s="122">
        <v>42030</v>
      </c>
      <c r="I144" s="240" t="s">
        <v>2055</v>
      </c>
      <c r="J144" s="187" t="s">
        <v>2024</v>
      </c>
      <c r="K144" s="158"/>
      <c r="L144" s="158"/>
      <c r="M144" s="158"/>
      <c r="N144" s="186"/>
      <c r="O144" s="117" t="s">
        <v>2054</v>
      </c>
      <c r="P144" s="117" t="s">
        <v>83</v>
      </c>
      <c r="Q144" s="116" t="s">
        <v>83</v>
      </c>
      <c r="R144" s="14" t="str">
        <f t="shared" si="38"/>
        <v>◄</v>
      </c>
      <c r="S144" s="13" t="str">
        <f t="shared" si="39"/>
        <v>◄</v>
      </c>
      <c r="T144" s="12"/>
      <c r="U144" s="12"/>
      <c r="V144" s="11" t="str">
        <f t="shared" si="40"/>
        <v/>
      </c>
      <c r="W144" s="307"/>
      <c r="X144" s="295" t="s">
        <v>2891</v>
      </c>
      <c r="Y144" s="297" t="s">
        <v>13</v>
      </c>
      <c r="Z144" s="296" t="s">
        <v>2895</v>
      </c>
      <c r="AA144" s="294" t="s">
        <v>13</v>
      </c>
    </row>
    <row r="145" spans="1:27" ht="16.2" thickBot="1" x14ac:dyDescent="0.35">
      <c r="A145" s="125">
        <v>4</v>
      </c>
      <c r="B145" s="124">
        <v>6</v>
      </c>
      <c r="C145" s="309" t="s">
        <v>9</v>
      </c>
      <c r="D145" s="309">
        <f t="shared" ref="D145:D146" si="41">B145</f>
        <v>6</v>
      </c>
      <c r="E145" s="160">
        <v>2015</v>
      </c>
      <c r="F145" s="185" t="s">
        <v>2043</v>
      </c>
      <c r="G145" s="123">
        <v>42084</v>
      </c>
      <c r="H145" s="122">
        <v>42086</v>
      </c>
      <c r="I145" s="240" t="s">
        <v>2056</v>
      </c>
      <c r="J145" s="187" t="s">
        <v>2023</v>
      </c>
      <c r="K145" s="158"/>
      <c r="L145" s="158"/>
      <c r="M145" s="158"/>
      <c r="N145" s="186"/>
      <c r="O145" s="117" t="s">
        <v>2057</v>
      </c>
      <c r="P145" s="117" t="s">
        <v>12</v>
      </c>
      <c r="Q145" s="116" t="s">
        <v>2058</v>
      </c>
      <c r="R145" s="14" t="str">
        <f t="shared" si="38"/>
        <v>◄</v>
      </c>
      <c r="S145" s="13" t="str">
        <f t="shared" si="39"/>
        <v>◄</v>
      </c>
      <c r="T145" s="12"/>
      <c r="U145" s="12"/>
      <c r="V145" s="11" t="str">
        <f t="shared" si="40"/>
        <v/>
      </c>
      <c r="W145" s="307"/>
      <c r="X145" s="295" t="s">
        <v>2891</v>
      </c>
      <c r="Y145" s="297" t="s">
        <v>13</v>
      </c>
      <c r="Z145" s="296" t="s">
        <v>2895</v>
      </c>
      <c r="AA145" s="294" t="s">
        <v>13</v>
      </c>
    </row>
    <row r="146" spans="1:27" ht="16.2" thickBot="1" x14ac:dyDescent="0.35">
      <c r="A146" s="125">
        <v>5</v>
      </c>
      <c r="B146" s="124">
        <v>7</v>
      </c>
      <c r="C146" s="309" t="s">
        <v>9</v>
      </c>
      <c r="D146" s="309">
        <f t="shared" si="41"/>
        <v>7</v>
      </c>
      <c r="E146" s="160">
        <v>2015</v>
      </c>
      <c r="F146" s="185" t="s">
        <v>2042</v>
      </c>
      <c r="G146" s="123">
        <v>42084</v>
      </c>
      <c r="H146" s="122">
        <v>42086</v>
      </c>
      <c r="I146" s="240" t="s">
        <v>2059</v>
      </c>
      <c r="J146" s="187" t="s">
        <v>2022</v>
      </c>
      <c r="K146" s="158"/>
      <c r="L146" s="158"/>
      <c r="M146" s="158"/>
      <c r="N146" s="186"/>
      <c r="O146" s="117" t="s">
        <v>2060</v>
      </c>
      <c r="P146" s="117" t="s">
        <v>12</v>
      </c>
      <c r="Q146" s="116" t="s">
        <v>2061</v>
      </c>
      <c r="R146" s="14" t="str">
        <f t="shared" si="38"/>
        <v>◄</v>
      </c>
      <c r="S146" s="13" t="str">
        <f t="shared" si="39"/>
        <v>◄</v>
      </c>
      <c r="T146" s="12"/>
      <c r="U146" s="12"/>
      <c r="V146" s="11" t="str">
        <f t="shared" si="40"/>
        <v/>
      </c>
      <c r="W146" s="307"/>
      <c r="X146" s="295" t="s">
        <v>2891</v>
      </c>
      <c r="Y146" s="297" t="s">
        <v>13</v>
      </c>
      <c r="Z146" s="296" t="s">
        <v>2895</v>
      </c>
      <c r="AA146" s="294" t="s">
        <v>13</v>
      </c>
    </row>
    <row r="147" spans="1:27" ht="16.2" thickBot="1" x14ac:dyDescent="0.35">
      <c r="A147" s="125">
        <v>6</v>
      </c>
      <c r="B147" s="124">
        <v>8</v>
      </c>
      <c r="C147" s="124" t="s">
        <v>9</v>
      </c>
      <c r="D147" s="124">
        <v>9</v>
      </c>
      <c r="E147" s="160">
        <v>2015</v>
      </c>
      <c r="F147" s="185" t="s">
        <v>2041</v>
      </c>
      <c r="G147" s="123">
        <v>42105</v>
      </c>
      <c r="H147" s="122">
        <v>42107</v>
      </c>
      <c r="I147" s="240" t="s">
        <v>2062</v>
      </c>
      <c r="J147" s="187" t="s">
        <v>2021</v>
      </c>
      <c r="K147" s="158"/>
      <c r="L147" s="158"/>
      <c r="M147" s="158"/>
      <c r="N147" s="186"/>
      <c r="O147" s="117" t="s">
        <v>2063</v>
      </c>
      <c r="P147" s="117" t="s">
        <v>12</v>
      </c>
      <c r="Q147" s="116" t="s">
        <v>2064</v>
      </c>
      <c r="R147" s="14" t="str">
        <f t="shared" si="38"/>
        <v>◄</v>
      </c>
      <c r="S147" s="13" t="str">
        <f t="shared" si="39"/>
        <v>◄</v>
      </c>
      <c r="T147" s="12"/>
      <c r="U147" s="12"/>
      <c r="V147" s="11" t="str">
        <f t="shared" si="40"/>
        <v/>
      </c>
      <c r="W147" s="307"/>
      <c r="X147" s="295" t="s">
        <v>2891</v>
      </c>
      <c r="Y147" s="297" t="s">
        <v>13</v>
      </c>
      <c r="Z147" s="296" t="s">
        <v>2895</v>
      </c>
      <c r="AA147" s="294" t="s">
        <v>13</v>
      </c>
    </row>
    <row r="148" spans="1:27" ht="16.2" thickBot="1" x14ac:dyDescent="0.35">
      <c r="A148" s="125">
        <v>7</v>
      </c>
      <c r="B148" s="124">
        <v>10</v>
      </c>
      <c r="C148" s="309" t="s">
        <v>9</v>
      </c>
      <c r="D148" s="309">
        <f t="shared" ref="D148" si="42">B148</f>
        <v>10</v>
      </c>
      <c r="E148" s="160">
        <v>2015</v>
      </c>
      <c r="F148" s="185" t="s">
        <v>2040</v>
      </c>
      <c r="G148" s="123">
        <v>42105</v>
      </c>
      <c r="H148" s="122">
        <v>42107</v>
      </c>
      <c r="I148" s="240" t="s">
        <v>2065</v>
      </c>
      <c r="J148" s="187" t="s">
        <v>2020</v>
      </c>
      <c r="K148" s="158"/>
      <c r="L148" s="158"/>
      <c r="M148" s="158"/>
      <c r="N148" s="186"/>
      <c r="O148" s="117" t="s">
        <v>2066</v>
      </c>
      <c r="P148" s="117" t="s">
        <v>12</v>
      </c>
      <c r="Q148" s="116" t="s">
        <v>2067</v>
      </c>
      <c r="R148" s="14" t="str">
        <f t="shared" si="38"/>
        <v>◄</v>
      </c>
      <c r="S148" s="13" t="str">
        <f t="shared" si="39"/>
        <v>◄</v>
      </c>
      <c r="T148" s="12"/>
      <c r="U148" s="12"/>
      <c r="V148" s="11" t="str">
        <f t="shared" si="40"/>
        <v/>
      </c>
      <c r="W148" s="307"/>
      <c r="X148" s="295" t="s">
        <v>2891</v>
      </c>
      <c r="Y148" s="297" t="s">
        <v>13</v>
      </c>
      <c r="Z148" s="296" t="s">
        <v>2895</v>
      </c>
      <c r="AA148" s="294" t="s">
        <v>13</v>
      </c>
    </row>
    <row r="149" spans="1:27" ht="16.2" thickBot="1" x14ac:dyDescent="0.35">
      <c r="A149" s="125">
        <v>8</v>
      </c>
      <c r="B149" s="124">
        <v>11</v>
      </c>
      <c r="C149" s="124" t="s">
        <v>9</v>
      </c>
      <c r="D149" s="124">
        <v>12</v>
      </c>
      <c r="E149" s="160">
        <v>2015</v>
      </c>
      <c r="F149" s="185" t="s">
        <v>2039</v>
      </c>
      <c r="G149" s="123">
        <v>42133</v>
      </c>
      <c r="H149" s="122">
        <v>42135</v>
      </c>
      <c r="I149" s="240" t="s">
        <v>2068</v>
      </c>
      <c r="J149" s="187" t="s">
        <v>2019</v>
      </c>
      <c r="K149" s="158"/>
      <c r="L149" s="158"/>
      <c r="M149" s="158"/>
      <c r="N149" s="186"/>
      <c r="O149" s="117" t="s">
        <v>2069</v>
      </c>
      <c r="P149" s="117" t="s">
        <v>12</v>
      </c>
      <c r="Q149" s="116" t="s">
        <v>2070</v>
      </c>
      <c r="R149" s="14" t="str">
        <f t="shared" si="38"/>
        <v>◄</v>
      </c>
      <c r="S149" s="13" t="str">
        <f t="shared" si="39"/>
        <v>◄</v>
      </c>
      <c r="T149" s="12"/>
      <c r="U149" s="12"/>
      <c r="V149" s="11" t="str">
        <f t="shared" si="40"/>
        <v/>
      </c>
      <c r="W149" s="307"/>
      <c r="X149" s="295" t="s">
        <v>2891</v>
      </c>
      <c r="Y149" s="297" t="s">
        <v>13</v>
      </c>
      <c r="Z149" s="296" t="s">
        <v>2895</v>
      </c>
      <c r="AA149" s="294" t="s">
        <v>13</v>
      </c>
    </row>
    <row r="150" spans="1:27" ht="16.2" thickBot="1" x14ac:dyDescent="0.35">
      <c r="A150" s="125">
        <v>9</v>
      </c>
      <c r="B150" s="124">
        <v>13</v>
      </c>
      <c r="C150" s="124" t="s">
        <v>9</v>
      </c>
      <c r="D150" s="124">
        <v>14</v>
      </c>
      <c r="E150" s="160">
        <v>2015</v>
      </c>
      <c r="F150" s="185" t="s">
        <v>2038</v>
      </c>
      <c r="G150" s="123">
        <v>42133</v>
      </c>
      <c r="H150" s="122">
        <v>42135</v>
      </c>
      <c r="I150" s="240" t="s">
        <v>2071</v>
      </c>
      <c r="J150" s="187" t="s">
        <v>2018</v>
      </c>
      <c r="K150" s="158"/>
      <c r="L150" s="158"/>
      <c r="M150" s="158"/>
      <c r="N150" s="186"/>
      <c r="O150" s="117" t="s">
        <v>2072</v>
      </c>
      <c r="P150" s="117" t="s">
        <v>12</v>
      </c>
      <c r="Q150" s="116" t="s">
        <v>2073</v>
      </c>
      <c r="R150" s="14" t="str">
        <f t="shared" si="38"/>
        <v>◄</v>
      </c>
      <c r="S150" s="13" t="str">
        <f t="shared" si="39"/>
        <v>◄</v>
      </c>
      <c r="T150" s="12"/>
      <c r="U150" s="12"/>
      <c r="V150" s="11" t="str">
        <f t="shared" si="40"/>
        <v/>
      </c>
      <c r="W150" s="307"/>
      <c r="X150" s="295" t="s">
        <v>2891</v>
      </c>
      <c r="Y150" s="297" t="s">
        <v>13</v>
      </c>
      <c r="Z150" s="296" t="s">
        <v>2895</v>
      </c>
      <c r="AA150" s="294" t="s">
        <v>13</v>
      </c>
    </row>
    <row r="151" spans="1:27" ht="16.2" thickBot="1" x14ac:dyDescent="0.35">
      <c r="A151" s="125">
        <v>10</v>
      </c>
      <c r="B151" s="124">
        <v>15</v>
      </c>
      <c r="C151" s="124" t="s">
        <v>9</v>
      </c>
      <c r="D151" s="124">
        <v>16</v>
      </c>
      <c r="E151" s="160">
        <v>2015</v>
      </c>
      <c r="F151" s="185" t="s">
        <v>2037</v>
      </c>
      <c r="G151" s="123">
        <v>42154</v>
      </c>
      <c r="H151" s="122">
        <v>42156</v>
      </c>
      <c r="I151" s="240" t="s">
        <v>2074</v>
      </c>
      <c r="J151" s="187" t="s">
        <v>2017</v>
      </c>
      <c r="K151" s="158"/>
      <c r="L151" s="158"/>
      <c r="M151" s="158"/>
      <c r="N151" s="186"/>
      <c r="O151" s="117" t="s">
        <v>2075</v>
      </c>
      <c r="P151" s="117" t="s">
        <v>12</v>
      </c>
      <c r="Q151" s="116" t="s">
        <v>2076</v>
      </c>
      <c r="R151" s="14" t="str">
        <f t="shared" si="38"/>
        <v>◄</v>
      </c>
      <c r="S151" s="13" t="str">
        <f t="shared" si="39"/>
        <v>◄</v>
      </c>
      <c r="T151" s="12"/>
      <c r="U151" s="12"/>
      <c r="V151" s="11" t="str">
        <f t="shared" si="40"/>
        <v/>
      </c>
      <c r="W151" s="307"/>
      <c r="X151" s="295" t="s">
        <v>2891</v>
      </c>
      <c r="Y151" s="297" t="s">
        <v>13</v>
      </c>
      <c r="Z151" s="296" t="s">
        <v>2895</v>
      </c>
      <c r="AA151" s="294" t="s">
        <v>13</v>
      </c>
    </row>
    <row r="152" spans="1:27" ht="16.2" thickBot="1" x14ac:dyDescent="0.35">
      <c r="A152" s="125">
        <v>11</v>
      </c>
      <c r="B152" s="124">
        <v>17</v>
      </c>
      <c r="C152" s="124" t="s">
        <v>9</v>
      </c>
      <c r="D152" s="124">
        <v>18</v>
      </c>
      <c r="E152" s="160">
        <v>2015</v>
      </c>
      <c r="F152" s="185" t="s">
        <v>2036</v>
      </c>
      <c r="G152" s="123">
        <v>42154</v>
      </c>
      <c r="H152" s="122">
        <v>42156</v>
      </c>
      <c r="I152" s="240" t="s">
        <v>2077</v>
      </c>
      <c r="J152" s="187" t="s">
        <v>2016</v>
      </c>
      <c r="K152" s="158"/>
      <c r="L152" s="158"/>
      <c r="M152" s="158"/>
      <c r="N152" s="186"/>
      <c r="O152" s="117" t="s">
        <v>2078</v>
      </c>
      <c r="P152" s="117" t="s">
        <v>12</v>
      </c>
      <c r="Q152" s="116" t="s">
        <v>2079</v>
      </c>
      <c r="R152" s="14" t="str">
        <f t="shared" si="38"/>
        <v>◄</v>
      </c>
      <c r="S152" s="13" t="str">
        <f t="shared" si="39"/>
        <v>◄</v>
      </c>
      <c r="T152" s="12"/>
      <c r="U152" s="12"/>
      <c r="V152" s="11" t="str">
        <f t="shared" si="40"/>
        <v/>
      </c>
      <c r="W152" s="307"/>
      <c r="X152" s="295" t="s">
        <v>2891</v>
      </c>
      <c r="Y152" s="297" t="s">
        <v>13</v>
      </c>
      <c r="Z152" s="296" t="s">
        <v>2895</v>
      </c>
      <c r="AA152" s="294" t="s">
        <v>13</v>
      </c>
    </row>
    <row r="153" spans="1:27" ht="16.2" thickBot="1" x14ac:dyDescent="0.35">
      <c r="A153" s="125">
        <v>12</v>
      </c>
      <c r="B153" s="124">
        <v>19</v>
      </c>
      <c r="C153" s="124" t="s">
        <v>9</v>
      </c>
      <c r="D153" s="124">
        <v>20</v>
      </c>
      <c r="E153" s="160">
        <v>2015</v>
      </c>
      <c r="F153" s="185" t="s">
        <v>2035</v>
      </c>
      <c r="G153" s="123">
        <v>42182</v>
      </c>
      <c r="H153" s="122">
        <v>42184</v>
      </c>
      <c r="I153" s="240" t="s">
        <v>2081</v>
      </c>
      <c r="J153" s="187" t="s">
        <v>2015</v>
      </c>
      <c r="K153" s="158"/>
      <c r="L153" s="158"/>
      <c r="M153" s="158"/>
      <c r="N153" s="186"/>
      <c r="O153" s="117" t="s">
        <v>2080</v>
      </c>
      <c r="P153" s="117" t="s">
        <v>83</v>
      </c>
      <c r="Q153" s="116" t="s">
        <v>83</v>
      </c>
      <c r="R153" s="14" t="str">
        <f t="shared" si="38"/>
        <v>◄</v>
      </c>
      <c r="S153" s="13" t="str">
        <f t="shared" si="39"/>
        <v>◄</v>
      </c>
      <c r="T153" s="12"/>
      <c r="U153" s="12"/>
      <c r="V153" s="11" t="str">
        <f t="shared" si="40"/>
        <v/>
      </c>
      <c r="W153" s="307"/>
      <c r="X153" s="295" t="s">
        <v>2891</v>
      </c>
      <c r="Y153" s="297" t="s">
        <v>13</v>
      </c>
      <c r="Z153" s="296" t="s">
        <v>2895</v>
      </c>
      <c r="AA153" s="294" t="s">
        <v>13</v>
      </c>
    </row>
    <row r="154" spans="1:27" ht="16.2" thickBot="1" x14ac:dyDescent="0.35">
      <c r="A154" s="125">
        <v>13</v>
      </c>
      <c r="B154" s="124">
        <v>21</v>
      </c>
      <c r="C154" s="309" t="s">
        <v>9</v>
      </c>
      <c r="D154" s="309">
        <f t="shared" ref="D154" si="43">B154</f>
        <v>21</v>
      </c>
      <c r="E154" s="160">
        <v>2015</v>
      </c>
      <c r="F154" s="185" t="s">
        <v>2034</v>
      </c>
      <c r="G154" s="123">
        <v>42182</v>
      </c>
      <c r="H154" s="122">
        <v>42184</v>
      </c>
      <c r="I154" s="240" t="s">
        <v>2082</v>
      </c>
      <c r="J154" s="187" t="s">
        <v>2014</v>
      </c>
      <c r="K154" s="158"/>
      <c r="L154" s="158"/>
      <c r="M154" s="158"/>
      <c r="N154" s="186"/>
      <c r="O154" s="117" t="s">
        <v>2083</v>
      </c>
      <c r="P154" s="117" t="s">
        <v>12</v>
      </c>
      <c r="Q154" s="116" t="s">
        <v>2084</v>
      </c>
      <c r="R154" s="14" t="str">
        <f t="shared" si="38"/>
        <v>◄</v>
      </c>
      <c r="S154" s="13" t="str">
        <f t="shared" si="39"/>
        <v>◄</v>
      </c>
      <c r="T154" s="12"/>
      <c r="U154" s="12"/>
      <c r="V154" s="11" t="str">
        <f t="shared" si="40"/>
        <v/>
      </c>
      <c r="W154" s="307"/>
      <c r="X154" s="295" t="s">
        <v>2891</v>
      </c>
      <c r="Y154" s="297" t="s">
        <v>13</v>
      </c>
      <c r="Z154" s="296" t="s">
        <v>2895</v>
      </c>
      <c r="AA154" s="294" t="s">
        <v>13</v>
      </c>
    </row>
    <row r="155" spans="1:27" ht="16.2" thickBot="1" x14ac:dyDescent="0.35">
      <c r="A155" s="125">
        <v>14</v>
      </c>
      <c r="B155" s="124">
        <v>22</v>
      </c>
      <c r="C155" s="124" t="s">
        <v>9</v>
      </c>
      <c r="D155" s="124">
        <v>23</v>
      </c>
      <c r="E155" s="160">
        <v>2015</v>
      </c>
      <c r="F155" s="185" t="s">
        <v>2033</v>
      </c>
      <c r="G155" s="123">
        <v>42252</v>
      </c>
      <c r="H155" s="122">
        <v>42254</v>
      </c>
      <c r="I155" s="240" t="s">
        <v>2085</v>
      </c>
      <c r="J155" s="187" t="s">
        <v>2013</v>
      </c>
      <c r="K155" s="158"/>
      <c r="L155" s="158"/>
      <c r="M155" s="158"/>
      <c r="N155" s="186"/>
      <c r="O155" s="117" t="s">
        <v>2086</v>
      </c>
      <c r="P155" s="117" t="s">
        <v>12</v>
      </c>
      <c r="Q155" s="116" t="s">
        <v>2087</v>
      </c>
      <c r="R155" s="14" t="str">
        <f t="shared" si="38"/>
        <v>◄</v>
      </c>
      <c r="S155" s="13" t="str">
        <f t="shared" si="39"/>
        <v>◄</v>
      </c>
      <c r="T155" s="12"/>
      <c r="U155" s="12"/>
      <c r="V155" s="11" t="str">
        <f t="shared" si="40"/>
        <v/>
      </c>
      <c r="W155" s="307"/>
      <c r="X155" s="295" t="s">
        <v>2891</v>
      </c>
      <c r="Y155" s="297" t="s">
        <v>13</v>
      </c>
      <c r="Z155" s="296" t="s">
        <v>2895</v>
      </c>
      <c r="AA155" s="294" t="s">
        <v>13</v>
      </c>
    </row>
    <row r="156" spans="1:27" ht="16.2" thickBot="1" x14ac:dyDescent="0.35">
      <c r="A156" s="125">
        <v>15</v>
      </c>
      <c r="B156" s="124">
        <v>24</v>
      </c>
      <c r="C156" s="124" t="s">
        <v>9</v>
      </c>
      <c r="D156" s="124">
        <v>25</v>
      </c>
      <c r="E156" s="160">
        <v>2015</v>
      </c>
      <c r="F156" s="185" t="s">
        <v>2032</v>
      </c>
      <c r="G156" s="123">
        <v>42252</v>
      </c>
      <c r="H156" s="122">
        <v>42254</v>
      </c>
      <c r="I156" s="240" t="s">
        <v>2089</v>
      </c>
      <c r="J156" s="187" t="s">
        <v>2012</v>
      </c>
      <c r="K156" s="158"/>
      <c r="L156" s="158"/>
      <c r="M156" s="158"/>
      <c r="N156" s="186"/>
      <c r="O156" s="117" t="s">
        <v>2088</v>
      </c>
      <c r="P156" s="117" t="s">
        <v>83</v>
      </c>
      <c r="Q156" s="116" t="s">
        <v>83</v>
      </c>
      <c r="R156" s="14" t="str">
        <f t="shared" si="38"/>
        <v>◄</v>
      </c>
      <c r="S156" s="13" t="str">
        <f t="shared" si="39"/>
        <v>◄</v>
      </c>
      <c r="T156" s="12"/>
      <c r="U156" s="12"/>
      <c r="V156" s="11" t="str">
        <f t="shared" si="40"/>
        <v/>
      </c>
      <c r="W156" s="307"/>
      <c r="X156" s="295" t="s">
        <v>2891</v>
      </c>
      <c r="Y156" s="297" t="s">
        <v>13</v>
      </c>
      <c r="Z156" s="296" t="s">
        <v>2895</v>
      </c>
      <c r="AA156" s="294" t="s">
        <v>13</v>
      </c>
    </row>
    <row r="157" spans="1:27" ht="16.2" thickBot="1" x14ac:dyDescent="0.35">
      <c r="A157" s="125">
        <v>16</v>
      </c>
      <c r="B157" s="124">
        <v>26</v>
      </c>
      <c r="C157" s="309" t="s">
        <v>9</v>
      </c>
      <c r="D157" s="309">
        <f t="shared" ref="D157:D158" si="44">B157</f>
        <v>26</v>
      </c>
      <c r="E157" s="160">
        <v>2015</v>
      </c>
      <c r="F157" s="185" t="s">
        <v>2031</v>
      </c>
      <c r="G157" s="123">
        <v>42252</v>
      </c>
      <c r="H157" s="122">
        <v>42254</v>
      </c>
      <c r="I157" s="240" t="s">
        <v>2090</v>
      </c>
      <c r="J157" s="187" t="s">
        <v>2011</v>
      </c>
      <c r="K157" s="158"/>
      <c r="L157" s="158"/>
      <c r="M157" s="158"/>
      <c r="N157" s="186"/>
      <c r="O157" s="117" t="s">
        <v>2091</v>
      </c>
      <c r="P157" s="117" t="s">
        <v>12</v>
      </c>
      <c r="Q157" s="116" t="s">
        <v>2092</v>
      </c>
      <c r="R157" s="14" t="str">
        <f t="shared" si="38"/>
        <v>◄</v>
      </c>
      <c r="S157" s="13" t="str">
        <f t="shared" si="39"/>
        <v>◄</v>
      </c>
      <c r="T157" s="12"/>
      <c r="U157" s="12"/>
      <c r="V157" s="11" t="str">
        <f t="shared" si="40"/>
        <v/>
      </c>
      <c r="W157" s="307"/>
      <c r="X157" s="295" t="s">
        <v>2891</v>
      </c>
      <c r="Y157" s="297" t="s">
        <v>13</v>
      </c>
      <c r="Z157" s="296" t="s">
        <v>2895</v>
      </c>
      <c r="AA157" s="294" t="s">
        <v>13</v>
      </c>
    </row>
    <row r="158" spans="1:27" ht="16.2" thickBot="1" x14ac:dyDescent="0.35">
      <c r="A158" s="125">
        <v>17</v>
      </c>
      <c r="B158" s="124">
        <v>27</v>
      </c>
      <c r="C158" s="309" t="s">
        <v>9</v>
      </c>
      <c r="D158" s="309">
        <f t="shared" si="44"/>
        <v>27</v>
      </c>
      <c r="E158" s="160">
        <v>2015</v>
      </c>
      <c r="F158" s="185" t="s">
        <v>2030</v>
      </c>
      <c r="G158" s="123">
        <v>42301</v>
      </c>
      <c r="H158" s="122">
        <v>42303</v>
      </c>
      <c r="I158" s="240" t="s">
        <v>2093</v>
      </c>
      <c r="J158" s="187" t="s">
        <v>2010</v>
      </c>
      <c r="K158" s="158"/>
      <c r="L158" s="158"/>
      <c r="M158" s="158"/>
      <c r="N158" s="186"/>
      <c r="O158" s="117" t="s">
        <v>2094</v>
      </c>
      <c r="P158" s="117" t="s">
        <v>12</v>
      </c>
      <c r="Q158" s="116" t="s">
        <v>2095</v>
      </c>
      <c r="R158" s="14" t="str">
        <f t="shared" si="38"/>
        <v>◄</v>
      </c>
      <c r="S158" s="13" t="str">
        <f t="shared" si="39"/>
        <v>◄</v>
      </c>
      <c r="T158" s="12"/>
      <c r="U158" s="12"/>
      <c r="V158" s="11" t="str">
        <f t="shared" si="40"/>
        <v/>
      </c>
      <c r="W158" s="307"/>
      <c r="X158" s="295" t="s">
        <v>2891</v>
      </c>
      <c r="Y158" s="297" t="s">
        <v>13</v>
      </c>
      <c r="Z158" s="296" t="s">
        <v>2895</v>
      </c>
      <c r="AA158" s="294" t="s">
        <v>13</v>
      </c>
    </row>
    <row r="159" spans="1:27" ht="16.2" thickBot="1" x14ac:dyDescent="0.35">
      <c r="A159" s="125">
        <v>18</v>
      </c>
      <c r="B159" s="124">
        <v>28</v>
      </c>
      <c r="C159" s="124" t="s">
        <v>9</v>
      </c>
      <c r="D159" s="124">
        <v>29</v>
      </c>
      <c r="E159" s="160">
        <v>2015</v>
      </c>
      <c r="F159" s="185" t="s">
        <v>2029</v>
      </c>
      <c r="G159" s="123">
        <v>42301</v>
      </c>
      <c r="H159" s="122">
        <v>42303</v>
      </c>
      <c r="I159" s="240" t="s">
        <v>2028</v>
      </c>
      <c r="J159" s="187" t="s">
        <v>2009</v>
      </c>
      <c r="K159" s="209"/>
      <c r="L159" s="209"/>
      <c r="M159" s="209"/>
      <c r="N159" s="231"/>
      <c r="O159" s="117" t="s">
        <v>2096</v>
      </c>
      <c r="P159" s="117" t="s">
        <v>12</v>
      </c>
      <c r="Q159" s="116" t="s">
        <v>2097</v>
      </c>
      <c r="R159" s="14" t="str">
        <f t="shared" si="38"/>
        <v>◄</v>
      </c>
      <c r="S159" s="13" t="str">
        <f t="shared" si="39"/>
        <v>◄</v>
      </c>
      <c r="T159" s="12"/>
      <c r="U159" s="12"/>
      <c r="V159" s="11" t="str">
        <f t="shared" si="40"/>
        <v/>
      </c>
      <c r="W159" s="307"/>
      <c r="X159" s="295" t="s">
        <v>2891</v>
      </c>
      <c r="Y159" s="297" t="s">
        <v>13</v>
      </c>
      <c r="Z159" s="296" t="s">
        <v>2895</v>
      </c>
      <c r="AA159" s="294" t="s">
        <v>13</v>
      </c>
    </row>
    <row r="160" spans="1:27" ht="16.2" thickBot="1" x14ac:dyDescent="0.35">
      <c r="A160" s="125">
        <v>18</v>
      </c>
      <c r="B160" s="124">
        <v>28</v>
      </c>
      <c r="C160" s="124" t="s">
        <v>9</v>
      </c>
      <c r="D160" s="124">
        <v>29</v>
      </c>
      <c r="E160" s="160">
        <v>2015</v>
      </c>
      <c r="F160" s="185" t="s">
        <v>2029</v>
      </c>
      <c r="G160" s="123">
        <v>42301</v>
      </c>
      <c r="H160" s="122">
        <v>42303</v>
      </c>
      <c r="I160" s="240" t="s">
        <v>2028</v>
      </c>
      <c r="J160" s="187" t="s">
        <v>2009</v>
      </c>
      <c r="K160" s="209"/>
      <c r="L160" s="209"/>
      <c r="M160" s="209"/>
      <c r="N160" s="231"/>
      <c r="O160" s="117" t="s">
        <v>2096</v>
      </c>
      <c r="P160" s="117" t="s">
        <v>12</v>
      </c>
      <c r="Q160" s="116" t="s">
        <v>2097</v>
      </c>
      <c r="R160" s="14" t="str">
        <f t="shared" si="38"/>
        <v>◄</v>
      </c>
      <c r="S160" s="13" t="str">
        <f t="shared" si="39"/>
        <v>◄</v>
      </c>
      <c r="T160" s="12"/>
      <c r="U160" s="12"/>
      <c r="V160" s="11" t="str">
        <f t="shared" si="40"/>
        <v/>
      </c>
      <c r="W160" s="307"/>
      <c r="X160" s="295" t="s">
        <v>2891</v>
      </c>
      <c r="Y160" s="297" t="s">
        <v>13</v>
      </c>
      <c r="Z160" s="293"/>
      <c r="AA160" s="292" t="s">
        <v>2897</v>
      </c>
    </row>
    <row r="161" spans="1:27" ht="24.6" thickBot="1" x14ac:dyDescent="0.35">
      <c r="A161" s="204" t="s">
        <v>2027</v>
      </c>
      <c r="B161" s="183">
        <v>30</v>
      </c>
      <c r="C161" s="183" t="s">
        <v>9</v>
      </c>
      <c r="D161" s="183">
        <v>31</v>
      </c>
      <c r="E161" s="235">
        <v>2015</v>
      </c>
      <c r="F161" s="239" t="s">
        <v>2047</v>
      </c>
      <c r="G161" s="201">
        <v>42028</v>
      </c>
      <c r="H161" s="181">
        <v>42030</v>
      </c>
      <c r="I161" s="240" t="s">
        <v>2098</v>
      </c>
      <c r="J161" s="200" t="s">
        <v>2008</v>
      </c>
      <c r="K161" s="221"/>
      <c r="L161" s="221"/>
      <c r="M161" s="221"/>
      <c r="N161" s="220"/>
      <c r="O161" s="117" t="s">
        <v>2099</v>
      </c>
      <c r="P161" s="117" t="s">
        <v>12</v>
      </c>
      <c r="Q161" s="116" t="s">
        <v>2100</v>
      </c>
      <c r="R161" s="14" t="str">
        <f t="shared" si="38"/>
        <v>◄</v>
      </c>
      <c r="S161" s="13" t="str">
        <f t="shared" si="39"/>
        <v>◄</v>
      </c>
      <c r="T161" s="12"/>
      <c r="U161" s="12"/>
      <c r="V161" s="11" t="str">
        <f t="shared" si="40"/>
        <v/>
      </c>
      <c r="W161" s="307"/>
      <c r="X161" s="295" t="s">
        <v>2891</v>
      </c>
      <c r="Y161" s="297" t="s">
        <v>13</v>
      </c>
      <c r="Z161" s="296" t="s">
        <v>2895</v>
      </c>
      <c r="AA161" s="294" t="s">
        <v>13</v>
      </c>
    </row>
    <row r="162" spans="1:27" ht="19.2" thickTop="1" thickBot="1" x14ac:dyDescent="0.35">
      <c r="A162" s="290" t="s">
        <v>2880</v>
      </c>
      <c r="B162" s="81"/>
      <c r="C162" s="76"/>
      <c r="D162" s="76"/>
      <c r="E162" s="76"/>
      <c r="F162" s="76"/>
      <c r="G162" s="76"/>
      <c r="H162" s="76"/>
      <c r="I162" s="79"/>
      <c r="J162" s="77" t="s">
        <v>2859</v>
      </c>
      <c r="K162" s="77"/>
      <c r="L162" s="77"/>
      <c r="M162" s="76"/>
      <c r="N162" s="75"/>
      <c r="O162" s="76"/>
      <c r="P162" s="363"/>
      <c r="Q162" s="363"/>
      <c r="R162" s="364"/>
      <c r="S162" s="365" t="s">
        <v>2956</v>
      </c>
      <c r="T162" s="366" t="s">
        <v>13</v>
      </c>
      <c r="U162" s="367" t="s">
        <v>2957</v>
      </c>
      <c r="V162" s="368" t="s">
        <v>13</v>
      </c>
      <c r="W162" s="304"/>
      <c r="X162" s="369" t="s">
        <v>2891</v>
      </c>
      <c r="Y162" s="370" t="s">
        <v>2958</v>
      </c>
      <c r="Z162" s="370"/>
      <c r="AA162" s="371"/>
    </row>
    <row r="163" spans="1:27" ht="15" customHeight="1" thickBot="1" x14ac:dyDescent="0.35">
      <c r="A163" s="69"/>
      <c r="B163" s="68"/>
      <c r="C163" s="67"/>
      <c r="D163" s="67"/>
      <c r="E163" s="67"/>
      <c r="F163" s="60"/>
      <c r="G163" s="315" t="s">
        <v>48</v>
      </c>
      <c r="H163" s="316"/>
      <c r="I163" s="64"/>
      <c r="J163" s="238"/>
      <c r="K163" s="197"/>
      <c r="L163" s="197"/>
      <c r="M163" s="197"/>
      <c r="N163" s="196"/>
      <c r="O163" s="352" t="s">
        <v>80</v>
      </c>
      <c r="P163" s="353"/>
      <c r="Q163" s="354"/>
      <c r="R163" s="60"/>
      <c r="S163" s="322" t="s">
        <v>79</v>
      </c>
      <c r="T163" s="323"/>
      <c r="U163" s="324" t="s">
        <v>17</v>
      </c>
      <c r="V163" s="325"/>
      <c r="W163" s="305"/>
      <c r="X163" s="372" t="s">
        <v>2895</v>
      </c>
      <c r="Y163" s="373" t="s">
        <v>2959</v>
      </c>
      <c r="Z163" s="373"/>
      <c r="AA163" s="374"/>
    </row>
    <row r="164" spans="1:27" ht="18.600000000000001" customHeight="1" thickBot="1" x14ac:dyDescent="0.4">
      <c r="A164" s="95" t="s">
        <v>50</v>
      </c>
      <c r="B164" s="59" t="s">
        <v>16</v>
      </c>
      <c r="C164" s="59" t="s">
        <v>9</v>
      </c>
      <c r="D164" s="59" t="s">
        <v>16</v>
      </c>
      <c r="E164" s="58" t="s">
        <v>78</v>
      </c>
      <c r="F164" s="57" t="s">
        <v>77</v>
      </c>
      <c r="G164" s="54" t="s">
        <v>76</v>
      </c>
      <c r="H164" s="54" t="s">
        <v>75</v>
      </c>
      <c r="I164" s="56" t="s">
        <v>74</v>
      </c>
      <c r="J164" s="317" t="s">
        <v>2140</v>
      </c>
      <c r="K164" s="346"/>
      <c r="L164" s="346"/>
      <c r="M164" s="346"/>
      <c r="N164" s="347"/>
      <c r="O164" s="324" t="s">
        <v>73</v>
      </c>
      <c r="P164" s="351"/>
      <c r="Q164" s="325"/>
      <c r="R164" s="52" t="s">
        <v>13</v>
      </c>
      <c r="S164" s="375" t="str">
        <f>CONCATENATE(COUNTIF(S165:S184,"◄"),"◄")</f>
        <v>20◄</v>
      </c>
      <c r="T164" s="376">
        <f>SUM(T165:T184)</f>
        <v>0</v>
      </c>
      <c r="U164" s="377">
        <f>COUNT(U165:U184)</f>
        <v>0</v>
      </c>
      <c r="V164" s="378" t="str">
        <f>CONCATENATE(COUNTIF(V165:V184,"►"),"►")</f>
        <v>0►</v>
      </c>
      <c r="W164" s="306"/>
      <c r="X164" s="379" t="s">
        <v>2892</v>
      </c>
      <c r="Y164" s="380" t="s">
        <v>2960</v>
      </c>
      <c r="Z164" s="380"/>
      <c r="AA164" s="381"/>
    </row>
    <row r="165" spans="1:27" ht="16.2" thickBot="1" x14ac:dyDescent="0.35">
      <c r="A165" s="242">
        <v>1</v>
      </c>
      <c r="B165" s="241">
        <v>1</v>
      </c>
      <c r="C165" s="241" t="s">
        <v>9</v>
      </c>
      <c r="D165" s="241">
        <v>2</v>
      </c>
      <c r="E165" s="35">
        <v>2016</v>
      </c>
      <c r="F165" s="114" t="s">
        <v>2120</v>
      </c>
      <c r="G165" s="123">
        <v>42441</v>
      </c>
      <c r="H165" s="122">
        <v>42443</v>
      </c>
      <c r="I165" s="121" t="s">
        <v>2141</v>
      </c>
      <c r="J165" s="224" t="s">
        <v>2139</v>
      </c>
      <c r="K165" s="158"/>
      <c r="L165" s="158"/>
      <c r="M165" s="158"/>
      <c r="N165" s="186"/>
      <c r="O165" s="117" t="s">
        <v>2142</v>
      </c>
      <c r="P165" s="117" t="s">
        <v>12</v>
      </c>
      <c r="Q165" s="116" t="s">
        <v>2143</v>
      </c>
      <c r="R165" s="14" t="str">
        <f t="shared" ref="R165:R184" si="45">IF(AND(S165="◄",V165="►"),"◄?►",IF(S165="◄","◄",IF(V165="►","►","")))</f>
        <v>◄</v>
      </c>
      <c r="S165" s="13" t="str">
        <f t="shared" ref="S165:S184" si="46">IF(T165&gt;0,"","◄")</f>
        <v>◄</v>
      </c>
      <c r="T165" s="12"/>
      <c r="U165" s="12"/>
      <c r="V165" s="11" t="str">
        <f t="shared" ref="V165:V184" si="47">IF(U165&gt;0,"►","")</f>
        <v/>
      </c>
      <c r="W165" s="307"/>
      <c r="X165" s="295" t="s">
        <v>2891</v>
      </c>
      <c r="Y165" s="297" t="s">
        <v>13</v>
      </c>
      <c r="Z165" s="296" t="s">
        <v>2895</v>
      </c>
      <c r="AA165" s="294" t="s">
        <v>13</v>
      </c>
    </row>
    <row r="166" spans="1:27" ht="16.2" thickBot="1" x14ac:dyDescent="0.35">
      <c r="A166" s="242">
        <v>2</v>
      </c>
      <c r="B166" s="241">
        <v>3</v>
      </c>
      <c r="C166" s="241" t="s">
        <v>9</v>
      </c>
      <c r="D166" s="241">
        <v>4</v>
      </c>
      <c r="E166" s="35">
        <v>2016</v>
      </c>
      <c r="F166" s="114" t="s">
        <v>2119</v>
      </c>
      <c r="G166" s="123">
        <v>42441</v>
      </c>
      <c r="H166" s="122">
        <v>42443</v>
      </c>
      <c r="I166" s="121" t="s">
        <v>2144</v>
      </c>
      <c r="J166" s="245" t="s">
        <v>2138</v>
      </c>
      <c r="K166" s="158"/>
      <c r="L166" s="158"/>
      <c r="M166" s="158"/>
      <c r="N166" s="186"/>
      <c r="O166" s="117" t="s">
        <v>2145</v>
      </c>
      <c r="P166" s="117" t="s">
        <v>12</v>
      </c>
      <c r="Q166" s="116" t="s">
        <v>2146</v>
      </c>
      <c r="R166" s="14" t="str">
        <f t="shared" si="45"/>
        <v>◄</v>
      </c>
      <c r="S166" s="13" t="str">
        <f t="shared" si="46"/>
        <v>◄</v>
      </c>
      <c r="T166" s="12"/>
      <c r="U166" s="12"/>
      <c r="V166" s="11" t="str">
        <f t="shared" si="47"/>
        <v/>
      </c>
      <c r="W166" s="307"/>
      <c r="X166" s="295" t="s">
        <v>2891</v>
      </c>
      <c r="Y166" s="297" t="s">
        <v>13</v>
      </c>
      <c r="Z166" s="296" t="s">
        <v>2895</v>
      </c>
      <c r="AA166" s="294" t="s">
        <v>13</v>
      </c>
    </row>
    <row r="167" spans="1:27" ht="16.2" thickBot="1" x14ac:dyDescent="0.35">
      <c r="A167" s="242">
        <v>3</v>
      </c>
      <c r="B167" s="241">
        <v>5</v>
      </c>
      <c r="C167" s="241" t="s">
        <v>9</v>
      </c>
      <c r="D167" s="241">
        <v>6</v>
      </c>
      <c r="E167" s="35">
        <v>2016</v>
      </c>
      <c r="F167" s="114" t="s">
        <v>2118</v>
      </c>
      <c r="G167" s="123">
        <v>42441</v>
      </c>
      <c r="H167" s="122">
        <v>42443</v>
      </c>
      <c r="I167" s="121" t="s">
        <v>2148</v>
      </c>
      <c r="J167" s="244" t="s">
        <v>2101</v>
      </c>
      <c r="K167" s="158"/>
      <c r="L167" s="158"/>
      <c r="M167" s="158"/>
      <c r="N167" s="186"/>
      <c r="O167" s="117" t="s">
        <v>2147</v>
      </c>
      <c r="P167" s="117" t="s">
        <v>83</v>
      </c>
      <c r="Q167" s="116" t="s">
        <v>83</v>
      </c>
      <c r="R167" s="14" t="str">
        <f t="shared" si="45"/>
        <v>◄</v>
      </c>
      <c r="S167" s="13" t="str">
        <f t="shared" si="46"/>
        <v>◄</v>
      </c>
      <c r="T167" s="12"/>
      <c r="U167" s="12"/>
      <c r="V167" s="11" t="str">
        <f t="shared" si="47"/>
        <v/>
      </c>
      <c r="W167" s="307"/>
      <c r="X167" s="295" t="s">
        <v>2891</v>
      </c>
      <c r="Y167" s="297" t="s">
        <v>13</v>
      </c>
      <c r="Z167" s="296" t="s">
        <v>2895</v>
      </c>
      <c r="AA167" s="294" t="s">
        <v>13</v>
      </c>
    </row>
    <row r="168" spans="1:27" ht="16.2" thickBot="1" x14ac:dyDescent="0.35">
      <c r="A168" s="242">
        <v>4</v>
      </c>
      <c r="B168" s="241">
        <v>7</v>
      </c>
      <c r="C168" s="241" t="s">
        <v>9</v>
      </c>
      <c r="D168" s="241">
        <v>8</v>
      </c>
      <c r="E168" s="35">
        <v>2016</v>
      </c>
      <c r="F168" s="114" t="s">
        <v>2117</v>
      </c>
      <c r="G168" s="123">
        <v>42441</v>
      </c>
      <c r="H168" s="122">
        <v>42443</v>
      </c>
      <c r="I168" s="121" t="s">
        <v>2150</v>
      </c>
      <c r="J168" s="244" t="s">
        <v>2137</v>
      </c>
      <c r="K168" s="158"/>
      <c r="L168" s="158"/>
      <c r="M168" s="158"/>
      <c r="N168" s="186"/>
      <c r="O168" s="117" t="s">
        <v>2149</v>
      </c>
      <c r="P168" s="117" t="s">
        <v>83</v>
      </c>
      <c r="Q168" s="116" t="s">
        <v>83</v>
      </c>
      <c r="R168" s="14" t="str">
        <f t="shared" si="45"/>
        <v>◄</v>
      </c>
      <c r="S168" s="13" t="str">
        <f t="shared" si="46"/>
        <v>◄</v>
      </c>
      <c r="T168" s="12"/>
      <c r="U168" s="12"/>
      <c r="V168" s="11" t="str">
        <f t="shared" si="47"/>
        <v/>
      </c>
      <c r="W168" s="307"/>
      <c r="X168" s="295" t="s">
        <v>2891</v>
      </c>
      <c r="Y168" s="297" t="s">
        <v>13</v>
      </c>
      <c r="Z168" s="296" t="s">
        <v>2895</v>
      </c>
      <c r="AA168" s="294" t="s">
        <v>13</v>
      </c>
    </row>
    <row r="169" spans="1:27" ht="16.2" thickBot="1" x14ac:dyDescent="0.35">
      <c r="A169" s="242">
        <v>5</v>
      </c>
      <c r="B169" s="241">
        <v>9</v>
      </c>
      <c r="C169" s="241" t="s">
        <v>9</v>
      </c>
      <c r="D169" s="241">
        <v>10</v>
      </c>
      <c r="E169" s="35">
        <v>2016</v>
      </c>
      <c r="F169" s="114" t="s">
        <v>2116</v>
      </c>
      <c r="G169" s="123">
        <v>42441</v>
      </c>
      <c r="H169" s="122">
        <v>42443</v>
      </c>
      <c r="I169" s="121" t="s">
        <v>2151</v>
      </c>
      <c r="J169" s="244" t="s">
        <v>2136</v>
      </c>
      <c r="K169" s="158"/>
      <c r="L169" s="158"/>
      <c r="M169" s="158"/>
      <c r="N169" s="186"/>
      <c r="O169" s="117" t="s">
        <v>2152</v>
      </c>
      <c r="P169" s="117" t="s">
        <v>12</v>
      </c>
      <c r="Q169" s="116" t="s">
        <v>2153</v>
      </c>
      <c r="R169" s="14" t="str">
        <f t="shared" si="45"/>
        <v>◄</v>
      </c>
      <c r="S169" s="13" t="str">
        <f t="shared" si="46"/>
        <v>◄</v>
      </c>
      <c r="T169" s="12"/>
      <c r="U169" s="12"/>
      <c r="V169" s="11" t="str">
        <f t="shared" si="47"/>
        <v/>
      </c>
      <c r="W169" s="307"/>
      <c r="X169" s="295" t="s">
        <v>2891</v>
      </c>
      <c r="Y169" s="297" t="s">
        <v>13</v>
      </c>
      <c r="Z169" s="296" t="s">
        <v>2895</v>
      </c>
      <c r="AA169" s="294" t="s">
        <v>13</v>
      </c>
    </row>
    <row r="170" spans="1:27" ht="16.2" thickBot="1" x14ac:dyDescent="0.35">
      <c r="A170" s="125">
        <v>6</v>
      </c>
      <c r="B170" s="124">
        <v>11</v>
      </c>
      <c r="C170" s="309" t="s">
        <v>9</v>
      </c>
      <c r="D170" s="309">
        <f t="shared" ref="D170" si="48">B170</f>
        <v>11</v>
      </c>
      <c r="E170" s="35">
        <v>2016</v>
      </c>
      <c r="F170" s="114" t="s">
        <v>2114</v>
      </c>
      <c r="G170" s="123">
        <v>42533</v>
      </c>
      <c r="H170" s="122">
        <v>42535</v>
      </c>
      <c r="I170" s="121" t="s">
        <v>2154</v>
      </c>
      <c r="J170" s="244" t="s">
        <v>2135</v>
      </c>
      <c r="K170" s="179"/>
      <c r="L170" s="179"/>
      <c r="M170" s="179"/>
      <c r="N170" s="178"/>
      <c r="O170" s="117" t="s">
        <v>2155</v>
      </c>
      <c r="P170" s="117" t="s">
        <v>12</v>
      </c>
      <c r="Q170" s="116" t="s">
        <v>2156</v>
      </c>
      <c r="R170" s="14" t="str">
        <f t="shared" si="45"/>
        <v>◄</v>
      </c>
      <c r="S170" s="13" t="str">
        <f t="shared" si="46"/>
        <v>◄</v>
      </c>
      <c r="T170" s="12"/>
      <c r="U170" s="12"/>
      <c r="V170" s="11" t="str">
        <f t="shared" si="47"/>
        <v/>
      </c>
      <c r="W170" s="307"/>
      <c r="X170" s="295" t="s">
        <v>2891</v>
      </c>
      <c r="Y170" s="297" t="s">
        <v>13</v>
      </c>
      <c r="Z170" s="296" t="s">
        <v>2895</v>
      </c>
      <c r="AA170" s="294" t="s">
        <v>13</v>
      </c>
    </row>
    <row r="171" spans="1:27" ht="16.2" thickBot="1" x14ac:dyDescent="0.35">
      <c r="A171" s="242">
        <v>7</v>
      </c>
      <c r="B171" s="241">
        <v>12</v>
      </c>
      <c r="C171" s="241" t="s">
        <v>9</v>
      </c>
      <c r="D171" s="241">
        <v>13</v>
      </c>
      <c r="E171" s="35">
        <v>2016</v>
      </c>
      <c r="F171" s="114" t="s">
        <v>2115</v>
      </c>
      <c r="G171" s="123">
        <v>42532</v>
      </c>
      <c r="H171" s="122">
        <v>42534</v>
      </c>
      <c r="I171" s="121" t="s">
        <v>2158</v>
      </c>
      <c r="J171" s="244" t="s">
        <v>2134</v>
      </c>
      <c r="K171" s="158"/>
      <c r="L171" s="158"/>
      <c r="M171" s="158"/>
      <c r="N171" s="186"/>
      <c r="O171" s="117" t="s">
        <v>2157</v>
      </c>
      <c r="P171" s="117" t="s">
        <v>83</v>
      </c>
      <c r="Q171" s="116" t="s">
        <v>83</v>
      </c>
      <c r="R171" s="14" t="str">
        <f t="shared" si="45"/>
        <v>◄</v>
      </c>
      <c r="S171" s="13" t="str">
        <f t="shared" si="46"/>
        <v>◄</v>
      </c>
      <c r="T171" s="12"/>
      <c r="U171" s="12"/>
      <c r="V171" s="11" t="str">
        <f t="shared" si="47"/>
        <v/>
      </c>
      <c r="W171" s="307"/>
      <c r="X171" s="295" t="s">
        <v>2891</v>
      </c>
      <c r="Y171" s="297" t="s">
        <v>13</v>
      </c>
      <c r="Z171" s="296" t="s">
        <v>2895</v>
      </c>
      <c r="AA171" s="294" t="s">
        <v>13</v>
      </c>
    </row>
    <row r="172" spans="1:27" ht="16.2" thickBot="1" x14ac:dyDescent="0.35">
      <c r="A172" s="125">
        <v>8</v>
      </c>
      <c r="B172" s="124">
        <v>14</v>
      </c>
      <c r="C172" s="309" t="s">
        <v>9</v>
      </c>
      <c r="D172" s="309">
        <f t="shared" ref="D172:D173" si="49">B172</f>
        <v>14</v>
      </c>
      <c r="E172" s="35">
        <v>2016</v>
      </c>
      <c r="F172" s="114" t="s">
        <v>2114</v>
      </c>
      <c r="G172" s="123">
        <v>42533</v>
      </c>
      <c r="H172" s="122">
        <v>42535</v>
      </c>
      <c r="I172" s="121" t="s">
        <v>2159</v>
      </c>
      <c r="J172" s="244" t="s">
        <v>2133</v>
      </c>
      <c r="K172" s="158"/>
      <c r="L172" s="158"/>
      <c r="M172" s="158"/>
      <c r="N172" s="186"/>
      <c r="O172" s="117" t="s">
        <v>2160</v>
      </c>
      <c r="P172" s="117" t="s">
        <v>12</v>
      </c>
      <c r="Q172" s="116" t="s">
        <v>2161</v>
      </c>
      <c r="R172" s="14" t="str">
        <f t="shared" si="45"/>
        <v>◄</v>
      </c>
      <c r="S172" s="13" t="str">
        <f t="shared" si="46"/>
        <v>◄</v>
      </c>
      <c r="T172" s="12"/>
      <c r="U172" s="12"/>
      <c r="V172" s="11" t="str">
        <f t="shared" si="47"/>
        <v/>
      </c>
      <c r="W172" s="307"/>
      <c r="X172" s="295" t="s">
        <v>2891</v>
      </c>
      <c r="Y172" s="297" t="s">
        <v>13</v>
      </c>
      <c r="Z172" s="296" t="s">
        <v>2895</v>
      </c>
      <c r="AA172" s="294" t="s">
        <v>13</v>
      </c>
    </row>
    <row r="173" spans="1:27" ht="16.2" thickBot="1" x14ac:dyDescent="0.35">
      <c r="A173" s="125">
        <v>9</v>
      </c>
      <c r="B173" s="241">
        <v>15</v>
      </c>
      <c r="C173" s="309" t="s">
        <v>9</v>
      </c>
      <c r="D173" s="309">
        <f t="shared" si="49"/>
        <v>15</v>
      </c>
      <c r="E173" s="35">
        <v>2016</v>
      </c>
      <c r="F173" s="114" t="s">
        <v>2113</v>
      </c>
      <c r="G173" s="123">
        <v>42532</v>
      </c>
      <c r="H173" s="122">
        <v>42534</v>
      </c>
      <c r="I173" s="121" t="s">
        <v>2162</v>
      </c>
      <c r="J173" s="244" t="s">
        <v>2132</v>
      </c>
      <c r="K173" s="158"/>
      <c r="L173" s="158"/>
      <c r="M173" s="158"/>
      <c r="N173" s="186"/>
      <c r="O173" s="117" t="s">
        <v>2163</v>
      </c>
      <c r="P173" s="117" t="s">
        <v>12</v>
      </c>
      <c r="Q173" s="116" t="s">
        <v>2164</v>
      </c>
      <c r="R173" s="14" t="str">
        <f t="shared" si="45"/>
        <v>◄</v>
      </c>
      <c r="S173" s="13" t="str">
        <f t="shared" si="46"/>
        <v>◄</v>
      </c>
      <c r="T173" s="12"/>
      <c r="U173" s="12"/>
      <c r="V173" s="11" t="str">
        <f t="shared" si="47"/>
        <v/>
      </c>
      <c r="W173" s="307"/>
      <c r="X173" s="295" t="s">
        <v>2891</v>
      </c>
      <c r="Y173" s="297" t="s">
        <v>13</v>
      </c>
      <c r="Z173" s="296" t="s">
        <v>2895</v>
      </c>
      <c r="AA173" s="294" t="s">
        <v>13</v>
      </c>
    </row>
    <row r="174" spans="1:27" ht="16.2" thickBot="1" x14ac:dyDescent="0.35">
      <c r="A174" s="242">
        <v>10</v>
      </c>
      <c r="B174" s="241">
        <v>16</v>
      </c>
      <c r="C174" s="241" t="s">
        <v>9</v>
      </c>
      <c r="D174" s="241">
        <v>17</v>
      </c>
      <c r="E174" s="35">
        <v>2016</v>
      </c>
      <c r="F174" s="114" t="s">
        <v>2112</v>
      </c>
      <c r="G174" s="123">
        <v>42531</v>
      </c>
      <c r="H174" s="122">
        <v>42533</v>
      </c>
      <c r="I174" s="121" t="s">
        <v>2165</v>
      </c>
      <c r="J174" s="244" t="s">
        <v>2131</v>
      </c>
      <c r="K174" s="158"/>
      <c r="L174" s="158"/>
      <c r="M174" s="158"/>
      <c r="N174" s="186"/>
      <c r="O174" s="117" t="s">
        <v>2166</v>
      </c>
      <c r="P174" s="117" t="s">
        <v>12</v>
      </c>
      <c r="Q174" s="116" t="s">
        <v>2167</v>
      </c>
      <c r="R174" s="14" t="str">
        <f t="shared" si="45"/>
        <v>◄</v>
      </c>
      <c r="S174" s="13" t="str">
        <f t="shared" si="46"/>
        <v>◄</v>
      </c>
      <c r="T174" s="12"/>
      <c r="U174" s="12"/>
      <c r="V174" s="11" t="str">
        <f t="shared" si="47"/>
        <v/>
      </c>
      <c r="W174" s="307"/>
      <c r="X174" s="295" t="s">
        <v>2891</v>
      </c>
      <c r="Y174" s="297" t="s">
        <v>13</v>
      </c>
      <c r="Z174" s="296" t="s">
        <v>2895</v>
      </c>
      <c r="AA174" s="294" t="s">
        <v>13</v>
      </c>
    </row>
    <row r="175" spans="1:27" ht="16.2" thickBot="1" x14ac:dyDescent="0.35">
      <c r="A175" s="125">
        <v>11</v>
      </c>
      <c r="B175" s="124">
        <v>18</v>
      </c>
      <c r="C175" s="309" t="s">
        <v>9</v>
      </c>
      <c r="D175" s="309">
        <f t="shared" ref="D175:D180" si="50">B175</f>
        <v>18</v>
      </c>
      <c r="E175" s="35">
        <v>2016</v>
      </c>
      <c r="F175" s="114" t="s">
        <v>2111</v>
      </c>
      <c r="G175" s="123">
        <v>42602</v>
      </c>
      <c r="H175" s="122">
        <v>42604</v>
      </c>
      <c r="I175" s="121" t="s">
        <v>2168</v>
      </c>
      <c r="J175" s="244" t="s">
        <v>2130</v>
      </c>
      <c r="K175" s="158"/>
      <c r="L175" s="158"/>
      <c r="M175" s="158"/>
      <c r="N175" s="186"/>
      <c r="O175" s="117" t="s">
        <v>2169</v>
      </c>
      <c r="P175" s="117" t="s">
        <v>12</v>
      </c>
      <c r="Q175" s="116" t="s">
        <v>2170</v>
      </c>
      <c r="R175" s="14" t="str">
        <f t="shared" si="45"/>
        <v>◄</v>
      </c>
      <c r="S175" s="13" t="str">
        <f t="shared" si="46"/>
        <v>◄</v>
      </c>
      <c r="T175" s="12"/>
      <c r="U175" s="12"/>
      <c r="V175" s="11" t="str">
        <f t="shared" si="47"/>
        <v/>
      </c>
      <c r="W175" s="307"/>
      <c r="X175" s="295" t="s">
        <v>2891</v>
      </c>
      <c r="Y175" s="297" t="s">
        <v>13</v>
      </c>
      <c r="Z175" s="296" t="s">
        <v>2895</v>
      </c>
      <c r="AA175" s="294" t="s">
        <v>13</v>
      </c>
    </row>
    <row r="176" spans="1:27" ht="16.2" thickBot="1" x14ac:dyDescent="0.35">
      <c r="A176" s="125">
        <v>12</v>
      </c>
      <c r="B176" s="241">
        <v>19</v>
      </c>
      <c r="C176" s="309" t="s">
        <v>9</v>
      </c>
      <c r="D176" s="309">
        <f t="shared" si="50"/>
        <v>19</v>
      </c>
      <c r="E176" s="35">
        <v>2016</v>
      </c>
      <c r="F176" s="114" t="s">
        <v>2110</v>
      </c>
      <c r="G176" s="123">
        <v>42602</v>
      </c>
      <c r="H176" s="122">
        <v>42604</v>
      </c>
      <c r="I176" s="121" t="s">
        <v>2171</v>
      </c>
      <c r="J176" s="244" t="s">
        <v>2129</v>
      </c>
      <c r="K176" s="158"/>
      <c r="L176" s="158"/>
      <c r="M176" s="158"/>
      <c r="N176" s="186"/>
      <c r="O176" s="117" t="s">
        <v>2172</v>
      </c>
      <c r="P176" s="117" t="s">
        <v>12</v>
      </c>
      <c r="Q176" s="116" t="s">
        <v>2173</v>
      </c>
      <c r="R176" s="14" t="str">
        <f t="shared" si="45"/>
        <v>◄</v>
      </c>
      <c r="S176" s="13" t="str">
        <f t="shared" si="46"/>
        <v>◄</v>
      </c>
      <c r="T176" s="12"/>
      <c r="U176" s="12"/>
      <c r="V176" s="11" t="str">
        <f t="shared" si="47"/>
        <v/>
      </c>
      <c r="W176" s="307"/>
      <c r="X176" s="295" t="s">
        <v>2891</v>
      </c>
      <c r="Y176" s="297" t="s">
        <v>13</v>
      </c>
      <c r="Z176" s="296" t="s">
        <v>2895</v>
      </c>
      <c r="AA176" s="294" t="s">
        <v>13</v>
      </c>
    </row>
    <row r="177" spans="1:27" ht="16.2" thickBot="1" x14ac:dyDescent="0.35">
      <c r="A177" s="242">
        <v>13</v>
      </c>
      <c r="B177" s="241">
        <v>20</v>
      </c>
      <c r="C177" s="309" t="s">
        <v>9</v>
      </c>
      <c r="D177" s="309">
        <f t="shared" si="50"/>
        <v>20</v>
      </c>
      <c r="E177" s="35">
        <v>2016</v>
      </c>
      <c r="F177" s="114" t="s">
        <v>2109</v>
      </c>
      <c r="G177" s="123">
        <v>42602</v>
      </c>
      <c r="H177" s="122">
        <v>42604</v>
      </c>
      <c r="I177" s="121" t="s">
        <v>2174</v>
      </c>
      <c r="J177" s="244" t="s">
        <v>2128</v>
      </c>
      <c r="K177" s="158"/>
      <c r="L177" s="158"/>
      <c r="M177" s="158"/>
      <c r="N177" s="186"/>
      <c r="O177" s="117" t="s">
        <v>2175</v>
      </c>
      <c r="P177" s="117" t="s">
        <v>12</v>
      </c>
      <c r="Q177" s="116" t="s">
        <v>2176</v>
      </c>
      <c r="R177" s="14" t="str">
        <f t="shared" si="45"/>
        <v>◄</v>
      </c>
      <c r="S177" s="13" t="str">
        <f t="shared" si="46"/>
        <v>◄</v>
      </c>
      <c r="T177" s="12"/>
      <c r="U177" s="12"/>
      <c r="V177" s="11" t="str">
        <f t="shared" si="47"/>
        <v/>
      </c>
      <c r="W177" s="307"/>
      <c r="X177" s="295" t="s">
        <v>2891</v>
      </c>
      <c r="Y177" s="297" t="s">
        <v>13</v>
      </c>
      <c r="Z177" s="296" t="s">
        <v>2895</v>
      </c>
      <c r="AA177" s="294" t="s">
        <v>13</v>
      </c>
    </row>
    <row r="178" spans="1:27" ht="16.2" thickBot="1" x14ac:dyDescent="0.35">
      <c r="A178" s="125">
        <v>14</v>
      </c>
      <c r="B178" s="241">
        <v>21</v>
      </c>
      <c r="C178" s="309" t="s">
        <v>9</v>
      </c>
      <c r="D178" s="309">
        <f t="shared" si="50"/>
        <v>21</v>
      </c>
      <c r="E178" s="35">
        <v>2016</v>
      </c>
      <c r="F178" s="114" t="s">
        <v>2108</v>
      </c>
      <c r="G178" s="123">
        <v>42602</v>
      </c>
      <c r="H178" s="122">
        <v>42604</v>
      </c>
      <c r="I178" s="121" t="s">
        <v>2177</v>
      </c>
      <c r="J178" s="244" t="s">
        <v>2127</v>
      </c>
      <c r="K178" s="158"/>
      <c r="L178" s="158"/>
      <c r="M178" s="158"/>
      <c r="N178" s="186"/>
      <c r="O178" s="117" t="s">
        <v>2178</v>
      </c>
      <c r="P178" s="117" t="s">
        <v>12</v>
      </c>
      <c r="Q178" s="116" t="s">
        <v>2179</v>
      </c>
      <c r="R178" s="14" t="str">
        <f t="shared" si="45"/>
        <v>◄</v>
      </c>
      <c r="S178" s="13" t="str">
        <f t="shared" si="46"/>
        <v>◄</v>
      </c>
      <c r="T178" s="12"/>
      <c r="U178" s="12"/>
      <c r="V178" s="11" t="str">
        <f t="shared" si="47"/>
        <v/>
      </c>
      <c r="W178" s="307"/>
      <c r="X178" s="295" t="s">
        <v>2891</v>
      </c>
      <c r="Y178" s="297" t="s">
        <v>13</v>
      </c>
      <c r="Z178" s="296" t="s">
        <v>2895</v>
      </c>
      <c r="AA178" s="294" t="s">
        <v>13</v>
      </c>
    </row>
    <row r="179" spans="1:27" ht="16.2" thickBot="1" x14ac:dyDescent="0.35">
      <c r="A179" s="125">
        <v>15</v>
      </c>
      <c r="B179" s="241">
        <v>22</v>
      </c>
      <c r="C179" s="309" t="s">
        <v>9</v>
      </c>
      <c r="D179" s="309">
        <f t="shared" si="50"/>
        <v>22</v>
      </c>
      <c r="E179" s="35">
        <v>2016</v>
      </c>
      <c r="F179" s="114" t="s">
        <v>2107</v>
      </c>
      <c r="G179" s="123">
        <v>42602</v>
      </c>
      <c r="H179" s="122">
        <v>42604</v>
      </c>
      <c r="I179" s="121" t="s">
        <v>2180</v>
      </c>
      <c r="J179" s="244" t="s">
        <v>2126</v>
      </c>
      <c r="K179" s="158"/>
      <c r="L179" s="158"/>
      <c r="M179" s="158"/>
      <c r="N179" s="186"/>
      <c r="O179" s="117" t="s">
        <v>2181</v>
      </c>
      <c r="P179" s="117" t="s">
        <v>12</v>
      </c>
      <c r="Q179" s="116" t="s">
        <v>2182</v>
      </c>
      <c r="R179" s="14" t="str">
        <f t="shared" si="45"/>
        <v>◄</v>
      </c>
      <c r="S179" s="13" t="str">
        <f t="shared" si="46"/>
        <v>◄</v>
      </c>
      <c r="T179" s="12"/>
      <c r="U179" s="12"/>
      <c r="V179" s="11" t="str">
        <f t="shared" si="47"/>
        <v/>
      </c>
      <c r="W179" s="307"/>
      <c r="X179" s="295" t="s">
        <v>2891</v>
      </c>
      <c r="Y179" s="297" t="s">
        <v>13</v>
      </c>
      <c r="Z179" s="296" t="s">
        <v>2895</v>
      </c>
      <c r="AA179" s="294" t="s">
        <v>13</v>
      </c>
    </row>
    <row r="180" spans="1:27" ht="16.2" thickBot="1" x14ac:dyDescent="0.35">
      <c r="A180" s="125">
        <v>16</v>
      </c>
      <c r="B180" s="241">
        <v>23</v>
      </c>
      <c r="C180" s="309" t="s">
        <v>9</v>
      </c>
      <c r="D180" s="309">
        <f t="shared" si="50"/>
        <v>23</v>
      </c>
      <c r="E180" s="35">
        <v>2016</v>
      </c>
      <c r="F180" s="114" t="s">
        <v>2106</v>
      </c>
      <c r="G180" s="123">
        <v>42665</v>
      </c>
      <c r="H180" s="122">
        <v>42667</v>
      </c>
      <c r="I180" s="121" t="s">
        <v>2183</v>
      </c>
      <c r="J180" s="244" t="s">
        <v>2125</v>
      </c>
      <c r="K180" s="158"/>
      <c r="L180" s="158"/>
      <c r="M180" s="158"/>
      <c r="N180" s="186"/>
      <c r="O180" s="117" t="s">
        <v>2184</v>
      </c>
      <c r="P180" s="117" t="s">
        <v>12</v>
      </c>
      <c r="Q180" s="116" t="s">
        <v>2185</v>
      </c>
      <c r="R180" s="14" t="str">
        <f t="shared" si="45"/>
        <v>◄</v>
      </c>
      <c r="S180" s="13" t="str">
        <f t="shared" si="46"/>
        <v>◄</v>
      </c>
      <c r="T180" s="12"/>
      <c r="U180" s="12"/>
      <c r="V180" s="11" t="str">
        <f t="shared" si="47"/>
        <v/>
      </c>
      <c r="W180" s="307"/>
      <c r="X180" s="295" t="s">
        <v>2891</v>
      </c>
      <c r="Y180" s="297" t="s">
        <v>13</v>
      </c>
      <c r="Z180" s="296" t="s">
        <v>2895</v>
      </c>
      <c r="AA180" s="294" t="s">
        <v>13</v>
      </c>
    </row>
    <row r="181" spans="1:27" ht="16.2" thickBot="1" x14ac:dyDescent="0.35">
      <c r="A181" s="242">
        <v>17</v>
      </c>
      <c r="B181" s="241">
        <v>24</v>
      </c>
      <c r="C181" s="241" t="s">
        <v>9</v>
      </c>
      <c r="D181" s="241">
        <v>25</v>
      </c>
      <c r="E181" s="35">
        <v>2016</v>
      </c>
      <c r="F181" s="114" t="s">
        <v>2105</v>
      </c>
      <c r="G181" s="123">
        <v>42665</v>
      </c>
      <c r="H181" s="122">
        <v>42667</v>
      </c>
      <c r="I181" s="121" t="s">
        <v>2187</v>
      </c>
      <c r="J181" s="244" t="s">
        <v>2124</v>
      </c>
      <c r="K181" s="158"/>
      <c r="L181" s="158"/>
      <c r="M181" s="158"/>
      <c r="N181" s="186"/>
      <c r="O181" s="117" t="s">
        <v>2186</v>
      </c>
      <c r="P181" s="117" t="s">
        <v>83</v>
      </c>
      <c r="Q181" s="116" t="s">
        <v>83</v>
      </c>
      <c r="R181" s="14" t="str">
        <f t="shared" si="45"/>
        <v>◄</v>
      </c>
      <c r="S181" s="13" t="str">
        <f t="shared" si="46"/>
        <v>◄</v>
      </c>
      <c r="T181" s="12"/>
      <c r="U181" s="12"/>
      <c r="V181" s="11" t="str">
        <f t="shared" si="47"/>
        <v/>
      </c>
      <c r="W181" s="307"/>
      <c r="X181" s="295" t="s">
        <v>2891</v>
      </c>
      <c r="Y181" s="297" t="s">
        <v>13</v>
      </c>
      <c r="Z181" s="296" t="s">
        <v>2895</v>
      </c>
      <c r="AA181" s="294" t="s">
        <v>13</v>
      </c>
    </row>
    <row r="182" spans="1:27" ht="16.2" thickBot="1" x14ac:dyDescent="0.35">
      <c r="A182" s="242">
        <v>18</v>
      </c>
      <c r="B182" s="241">
        <v>26</v>
      </c>
      <c r="C182" s="241" t="s">
        <v>9</v>
      </c>
      <c r="D182" s="241">
        <v>27</v>
      </c>
      <c r="E182" s="35">
        <v>2016</v>
      </c>
      <c r="F182" s="114" t="s">
        <v>2104</v>
      </c>
      <c r="G182" s="123">
        <v>42665</v>
      </c>
      <c r="H182" s="122">
        <v>42667</v>
      </c>
      <c r="I182" s="121" t="s">
        <v>2188</v>
      </c>
      <c r="J182" s="244" t="s">
        <v>2123</v>
      </c>
      <c r="K182" s="158"/>
      <c r="L182" s="158"/>
      <c r="M182" s="158"/>
      <c r="N182" s="186"/>
      <c r="O182" s="117" t="s">
        <v>2189</v>
      </c>
      <c r="P182" s="117" t="s">
        <v>12</v>
      </c>
      <c r="Q182" s="116" t="s">
        <v>2190</v>
      </c>
      <c r="R182" s="14" t="str">
        <f t="shared" si="45"/>
        <v>◄</v>
      </c>
      <c r="S182" s="13" t="str">
        <f t="shared" si="46"/>
        <v>◄</v>
      </c>
      <c r="T182" s="12"/>
      <c r="U182" s="12"/>
      <c r="V182" s="11" t="str">
        <f t="shared" si="47"/>
        <v/>
      </c>
      <c r="W182" s="307"/>
      <c r="X182" s="295" t="s">
        <v>2891</v>
      </c>
      <c r="Y182" s="297" t="s">
        <v>13</v>
      </c>
      <c r="Z182" s="296" t="s">
        <v>2895</v>
      </c>
      <c r="AA182" s="294" t="s">
        <v>13</v>
      </c>
    </row>
    <row r="183" spans="1:27" ht="16.2" thickBot="1" x14ac:dyDescent="0.35">
      <c r="A183" s="242">
        <v>19</v>
      </c>
      <c r="B183" s="241">
        <v>28</v>
      </c>
      <c r="C183" s="241" t="s">
        <v>9</v>
      </c>
      <c r="D183" s="241">
        <v>29</v>
      </c>
      <c r="E183" s="35">
        <v>2016</v>
      </c>
      <c r="F183" s="114" t="s">
        <v>2103</v>
      </c>
      <c r="G183" s="123">
        <v>42665</v>
      </c>
      <c r="H183" s="122">
        <v>42667</v>
      </c>
      <c r="I183" s="121" t="s">
        <v>2192</v>
      </c>
      <c r="J183" s="244" t="s">
        <v>2122</v>
      </c>
      <c r="K183" s="158"/>
      <c r="L183" s="158"/>
      <c r="M183" s="158"/>
      <c r="N183" s="186"/>
      <c r="O183" s="117" t="s">
        <v>2191</v>
      </c>
      <c r="P183" s="117" t="s">
        <v>83</v>
      </c>
      <c r="Q183" s="116" t="s">
        <v>83</v>
      </c>
      <c r="R183" s="14" t="str">
        <f t="shared" si="45"/>
        <v>◄</v>
      </c>
      <c r="S183" s="13" t="str">
        <f t="shared" si="46"/>
        <v>◄</v>
      </c>
      <c r="T183" s="12"/>
      <c r="U183" s="12"/>
      <c r="V183" s="11" t="str">
        <f t="shared" si="47"/>
        <v/>
      </c>
      <c r="W183" s="307"/>
      <c r="X183" s="295" t="s">
        <v>2891</v>
      </c>
      <c r="Y183" s="297" t="s">
        <v>13</v>
      </c>
      <c r="Z183" s="296" t="s">
        <v>2895</v>
      </c>
      <c r="AA183" s="294" t="s">
        <v>13</v>
      </c>
    </row>
    <row r="184" spans="1:27" ht="16.2" thickBot="1" x14ac:dyDescent="0.35">
      <c r="A184" s="184">
        <v>20</v>
      </c>
      <c r="B184" s="230">
        <v>30</v>
      </c>
      <c r="C184" s="230" t="s">
        <v>9</v>
      </c>
      <c r="D184" s="230">
        <v>31</v>
      </c>
      <c r="E184" s="25">
        <v>2016</v>
      </c>
      <c r="F184" s="113" t="s">
        <v>2102</v>
      </c>
      <c r="G184" s="201">
        <v>42665</v>
      </c>
      <c r="H184" s="181">
        <v>42667</v>
      </c>
      <c r="I184" s="121" t="s">
        <v>2193</v>
      </c>
      <c r="J184" s="243" t="s">
        <v>2121</v>
      </c>
      <c r="K184" s="199"/>
      <c r="L184" s="199"/>
      <c r="M184" s="199"/>
      <c r="N184" s="198"/>
      <c r="O184" s="117" t="s">
        <v>2194</v>
      </c>
      <c r="P184" s="117" t="s">
        <v>12</v>
      </c>
      <c r="Q184" s="116" t="s">
        <v>2195</v>
      </c>
      <c r="R184" s="14" t="str">
        <f t="shared" si="45"/>
        <v>◄</v>
      </c>
      <c r="S184" s="13" t="str">
        <f t="shared" si="46"/>
        <v>◄</v>
      </c>
      <c r="T184" s="12"/>
      <c r="U184" s="12"/>
      <c r="V184" s="11" t="str">
        <f t="shared" si="47"/>
        <v/>
      </c>
      <c r="W184" s="307"/>
      <c r="X184" s="295" t="s">
        <v>2891</v>
      </c>
      <c r="Y184" s="297" t="s">
        <v>13</v>
      </c>
      <c r="Z184" s="296" t="s">
        <v>2895</v>
      </c>
      <c r="AA184" s="294" t="s">
        <v>13</v>
      </c>
    </row>
    <row r="185" spans="1:27" ht="19.2" thickTop="1" thickBot="1" x14ac:dyDescent="0.35">
      <c r="A185" s="290" t="s">
        <v>2879</v>
      </c>
      <c r="B185" s="81"/>
      <c r="C185" s="76"/>
      <c r="D185" s="76"/>
      <c r="E185" s="76"/>
      <c r="F185" s="76"/>
      <c r="G185" s="76"/>
      <c r="H185" s="76"/>
      <c r="I185" s="79"/>
      <c r="J185" s="77" t="s">
        <v>2860</v>
      </c>
      <c r="K185" s="77"/>
      <c r="L185" s="77"/>
      <c r="M185" s="76"/>
      <c r="N185" s="75"/>
      <c r="O185" s="76"/>
      <c r="P185" s="363"/>
      <c r="Q185" s="363"/>
      <c r="R185" s="364"/>
      <c r="S185" s="365" t="s">
        <v>2956</v>
      </c>
      <c r="T185" s="366" t="s">
        <v>13</v>
      </c>
      <c r="U185" s="367" t="s">
        <v>2957</v>
      </c>
      <c r="V185" s="368" t="s">
        <v>13</v>
      </c>
      <c r="W185" s="304"/>
      <c r="X185" s="369" t="s">
        <v>2891</v>
      </c>
      <c r="Y185" s="370" t="s">
        <v>2958</v>
      </c>
      <c r="Z185" s="370"/>
      <c r="AA185" s="371"/>
    </row>
    <row r="186" spans="1:27" ht="15" customHeight="1" thickBot="1" x14ac:dyDescent="0.35">
      <c r="A186" s="69"/>
      <c r="B186" s="68"/>
      <c r="C186" s="67"/>
      <c r="D186" s="67"/>
      <c r="E186" s="67"/>
      <c r="F186" s="60"/>
      <c r="G186" s="315" t="s">
        <v>48</v>
      </c>
      <c r="H186" s="316"/>
      <c r="I186" s="64"/>
      <c r="J186" s="340"/>
      <c r="K186" s="341"/>
      <c r="L186" s="341"/>
      <c r="M186" s="341"/>
      <c r="N186" s="342"/>
      <c r="O186" s="352" t="s">
        <v>80</v>
      </c>
      <c r="P186" s="353"/>
      <c r="Q186" s="354"/>
      <c r="R186" s="60"/>
      <c r="S186" s="322" t="s">
        <v>79</v>
      </c>
      <c r="T186" s="323"/>
      <c r="U186" s="324" t="s">
        <v>17</v>
      </c>
      <c r="V186" s="325"/>
      <c r="W186" s="305"/>
      <c r="X186" s="372" t="s">
        <v>2895</v>
      </c>
      <c r="Y186" s="373" t="s">
        <v>2959</v>
      </c>
      <c r="Z186" s="373"/>
      <c r="AA186" s="374"/>
    </row>
    <row r="187" spans="1:27" ht="18.600000000000001" customHeight="1" thickBot="1" x14ac:dyDescent="0.4">
      <c r="A187" s="95" t="s">
        <v>50</v>
      </c>
      <c r="B187" s="59" t="s">
        <v>16</v>
      </c>
      <c r="C187" s="59" t="s">
        <v>9</v>
      </c>
      <c r="D187" s="59" t="s">
        <v>16</v>
      </c>
      <c r="E187" s="58" t="s">
        <v>78</v>
      </c>
      <c r="F187" s="57" t="s">
        <v>77</v>
      </c>
      <c r="G187" s="54" t="s">
        <v>76</v>
      </c>
      <c r="H187" s="54" t="s">
        <v>75</v>
      </c>
      <c r="I187" s="56" t="s">
        <v>287</v>
      </c>
      <c r="J187" s="317" t="s">
        <v>2140</v>
      </c>
      <c r="K187" s="346"/>
      <c r="L187" s="346"/>
      <c r="M187" s="346"/>
      <c r="N187" s="347"/>
      <c r="O187" s="324" t="s">
        <v>73</v>
      </c>
      <c r="P187" s="351"/>
      <c r="Q187" s="325"/>
      <c r="R187" s="52" t="s">
        <v>13</v>
      </c>
      <c r="S187" s="375" t="str">
        <f>CONCATENATE(COUNTIF(S188:S206,"◄"),"◄")</f>
        <v>19◄</v>
      </c>
      <c r="T187" s="376">
        <f>SUM(T188:T206)</f>
        <v>0</v>
      </c>
      <c r="U187" s="377">
        <f>COUNT(U188:U206)</f>
        <v>0</v>
      </c>
      <c r="V187" s="378" t="str">
        <f>CONCATENATE(COUNTIF(V188:V206,"►"),"►")</f>
        <v>0►</v>
      </c>
      <c r="W187" s="306"/>
      <c r="X187" s="379" t="s">
        <v>2892</v>
      </c>
      <c r="Y187" s="380" t="s">
        <v>2960</v>
      </c>
      <c r="Z187" s="380"/>
      <c r="AA187" s="381"/>
    </row>
    <row r="188" spans="1:27" ht="16.2" thickBot="1" x14ac:dyDescent="0.35">
      <c r="A188" s="50">
        <v>1</v>
      </c>
      <c r="B188" s="49">
        <v>1</v>
      </c>
      <c r="C188" s="49" t="s">
        <v>9</v>
      </c>
      <c r="D188" s="49">
        <v>2</v>
      </c>
      <c r="E188" s="237">
        <v>2017</v>
      </c>
      <c r="F188" s="236" t="s">
        <v>2213</v>
      </c>
      <c r="G188" s="33">
        <v>42763</v>
      </c>
      <c r="H188" s="32">
        <v>42765</v>
      </c>
      <c r="I188" s="21" t="s">
        <v>2233</v>
      </c>
      <c r="J188" s="128" t="s">
        <v>2231</v>
      </c>
      <c r="K188" s="132"/>
      <c r="L188" s="132"/>
      <c r="M188" s="132"/>
      <c r="N188" s="131"/>
      <c r="O188" s="117" t="s">
        <v>2232</v>
      </c>
      <c r="P188" s="117" t="s">
        <v>83</v>
      </c>
      <c r="Q188" s="116" t="s">
        <v>83</v>
      </c>
      <c r="R188" s="14" t="str">
        <f t="shared" ref="R188:R206" si="51">IF(AND(S188="◄",V188="►"),"◄?►",IF(S188="◄","◄",IF(V188="►","►","")))</f>
        <v>◄</v>
      </c>
      <c r="S188" s="13" t="str">
        <f t="shared" ref="S188:S206" si="52">IF(T188&gt;0,"","◄")</f>
        <v>◄</v>
      </c>
      <c r="T188" s="12"/>
      <c r="U188" s="12"/>
      <c r="V188" s="11" t="str">
        <f t="shared" ref="V188:V206" si="53">IF(U188&gt;0,"►","")</f>
        <v/>
      </c>
      <c r="W188" s="307"/>
      <c r="X188" s="295" t="s">
        <v>2891</v>
      </c>
      <c r="Y188" s="297" t="s">
        <v>13</v>
      </c>
      <c r="Z188" s="296" t="s">
        <v>2895</v>
      </c>
      <c r="AA188" s="294" t="s">
        <v>13</v>
      </c>
    </row>
    <row r="189" spans="1:27" ht="16.2" thickBot="1" x14ac:dyDescent="0.35">
      <c r="A189" s="10">
        <v>2</v>
      </c>
      <c r="B189" s="9">
        <v>3</v>
      </c>
      <c r="C189" s="309" t="s">
        <v>9</v>
      </c>
      <c r="D189" s="309">
        <f t="shared" ref="D189" si="54">B189</f>
        <v>3</v>
      </c>
      <c r="E189" s="154">
        <v>2017</v>
      </c>
      <c r="F189" s="153" t="s">
        <v>2212</v>
      </c>
      <c r="G189" s="33">
        <v>42763</v>
      </c>
      <c r="H189" s="32">
        <v>42765</v>
      </c>
      <c r="I189" s="21" t="s">
        <v>2234</v>
      </c>
      <c r="J189" s="43" t="s">
        <v>2230</v>
      </c>
      <c r="K189" s="93"/>
      <c r="L189" s="93"/>
      <c r="M189" s="93"/>
      <c r="N189" s="130"/>
      <c r="O189" s="117" t="s">
        <v>2235</v>
      </c>
      <c r="P189" s="117" t="s">
        <v>12</v>
      </c>
      <c r="Q189" s="116" t="s">
        <v>2236</v>
      </c>
      <c r="R189" s="14" t="str">
        <f t="shared" si="51"/>
        <v>◄</v>
      </c>
      <c r="S189" s="13" t="str">
        <f t="shared" si="52"/>
        <v>◄</v>
      </c>
      <c r="T189" s="12"/>
      <c r="U189" s="12"/>
      <c r="V189" s="11" t="str">
        <f t="shared" si="53"/>
        <v/>
      </c>
      <c r="W189" s="307"/>
      <c r="X189" s="295" t="s">
        <v>2891</v>
      </c>
      <c r="Y189" s="297" t="s">
        <v>13</v>
      </c>
      <c r="Z189" s="296" t="s">
        <v>2895</v>
      </c>
      <c r="AA189" s="294" t="s">
        <v>13</v>
      </c>
    </row>
    <row r="190" spans="1:27" ht="16.2" thickBot="1" x14ac:dyDescent="0.35">
      <c r="A190" s="10">
        <v>3</v>
      </c>
      <c r="B190" s="9">
        <v>4</v>
      </c>
      <c r="C190" s="9" t="s">
        <v>9</v>
      </c>
      <c r="D190" s="9">
        <v>5</v>
      </c>
      <c r="E190" s="154">
        <v>2017</v>
      </c>
      <c r="F190" s="153" t="s">
        <v>2211</v>
      </c>
      <c r="G190" s="33">
        <v>42798</v>
      </c>
      <c r="H190" s="32">
        <v>42800</v>
      </c>
      <c r="I190" s="21" t="s">
        <v>2237</v>
      </c>
      <c r="J190" s="43" t="s">
        <v>2229</v>
      </c>
      <c r="K190" s="93"/>
      <c r="L190" s="93"/>
      <c r="M190" s="93"/>
      <c r="N190" s="130"/>
      <c r="O190" s="117" t="s">
        <v>2238</v>
      </c>
      <c r="P190" s="117" t="s">
        <v>12</v>
      </c>
      <c r="Q190" s="116" t="s">
        <v>2239</v>
      </c>
      <c r="R190" s="14" t="str">
        <f t="shared" si="51"/>
        <v>◄</v>
      </c>
      <c r="S190" s="13" t="str">
        <f t="shared" si="52"/>
        <v>◄</v>
      </c>
      <c r="T190" s="12"/>
      <c r="U190" s="12"/>
      <c r="V190" s="11" t="str">
        <f t="shared" si="53"/>
        <v/>
      </c>
      <c r="W190" s="307"/>
      <c r="X190" s="295" t="s">
        <v>2891</v>
      </c>
      <c r="Y190" s="297" t="s">
        <v>13</v>
      </c>
      <c r="Z190" s="296" t="s">
        <v>2895</v>
      </c>
      <c r="AA190" s="294" t="s">
        <v>13</v>
      </c>
    </row>
    <row r="191" spans="1:27" ht="16.2" thickBot="1" x14ac:dyDescent="0.35">
      <c r="A191" s="10">
        <v>4</v>
      </c>
      <c r="B191" s="9">
        <v>6</v>
      </c>
      <c r="C191" s="309" t="s">
        <v>9</v>
      </c>
      <c r="D191" s="309">
        <f t="shared" ref="D191" si="55">B191</f>
        <v>6</v>
      </c>
      <c r="E191" s="154">
        <v>2017</v>
      </c>
      <c r="F191" s="153" t="s">
        <v>2210</v>
      </c>
      <c r="G191" s="33">
        <v>42798</v>
      </c>
      <c r="H191" s="32">
        <v>42800</v>
      </c>
      <c r="I191" s="21" t="s">
        <v>2240</v>
      </c>
      <c r="J191" s="43" t="s">
        <v>2228</v>
      </c>
      <c r="K191" s="93"/>
      <c r="L191" s="93"/>
      <c r="M191" s="93"/>
      <c r="N191" s="130"/>
      <c r="O191" s="117" t="s">
        <v>2241</v>
      </c>
      <c r="P191" s="117" t="s">
        <v>12</v>
      </c>
      <c r="Q191" s="116" t="s">
        <v>2242</v>
      </c>
      <c r="R191" s="14" t="str">
        <f t="shared" si="51"/>
        <v>◄</v>
      </c>
      <c r="S191" s="13" t="str">
        <f t="shared" si="52"/>
        <v>◄</v>
      </c>
      <c r="T191" s="12"/>
      <c r="U191" s="12"/>
      <c r="V191" s="11" t="str">
        <f t="shared" si="53"/>
        <v/>
      </c>
      <c r="W191" s="307"/>
      <c r="X191" s="295" t="s">
        <v>2891</v>
      </c>
      <c r="Y191" s="297" t="s">
        <v>13</v>
      </c>
      <c r="Z191" s="296" t="s">
        <v>2895</v>
      </c>
      <c r="AA191" s="294" t="s">
        <v>13</v>
      </c>
    </row>
    <row r="192" spans="1:27" ht="16.2" thickBot="1" x14ac:dyDescent="0.35">
      <c r="A192" s="10">
        <v>5</v>
      </c>
      <c r="B192" s="9">
        <v>7</v>
      </c>
      <c r="C192" s="9" t="s">
        <v>9</v>
      </c>
      <c r="D192" s="9">
        <v>8</v>
      </c>
      <c r="E192" s="154">
        <v>2017</v>
      </c>
      <c r="F192" s="153" t="s">
        <v>2209</v>
      </c>
      <c r="G192" s="33">
        <v>42798</v>
      </c>
      <c r="H192" s="32">
        <v>42800</v>
      </c>
      <c r="I192" s="21" t="s">
        <v>2243</v>
      </c>
      <c r="J192" s="43" t="s">
        <v>2227</v>
      </c>
      <c r="K192" s="93"/>
      <c r="L192" s="93"/>
      <c r="M192" s="93"/>
      <c r="N192" s="130"/>
      <c r="O192" s="117" t="s">
        <v>2244</v>
      </c>
      <c r="P192" s="117" t="s">
        <v>12</v>
      </c>
      <c r="Q192" s="116" t="s">
        <v>2245</v>
      </c>
      <c r="R192" s="14" t="str">
        <f t="shared" si="51"/>
        <v>◄</v>
      </c>
      <c r="S192" s="13" t="str">
        <f t="shared" si="52"/>
        <v>◄</v>
      </c>
      <c r="T192" s="12"/>
      <c r="U192" s="12"/>
      <c r="V192" s="11" t="str">
        <f t="shared" si="53"/>
        <v/>
      </c>
      <c r="W192" s="307"/>
      <c r="X192" s="295" t="s">
        <v>2891</v>
      </c>
      <c r="Y192" s="297" t="s">
        <v>13</v>
      </c>
      <c r="Z192" s="296" t="s">
        <v>2895</v>
      </c>
      <c r="AA192" s="294" t="s">
        <v>13</v>
      </c>
    </row>
    <row r="193" spans="1:27" ht="16.2" thickBot="1" x14ac:dyDescent="0.35">
      <c r="A193" s="125">
        <v>6</v>
      </c>
      <c r="B193" s="124">
        <v>9</v>
      </c>
      <c r="C193" s="124" t="s">
        <v>9</v>
      </c>
      <c r="D193" s="124">
        <v>10</v>
      </c>
      <c r="E193" s="160">
        <v>2017</v>
      </c>
      <c r="F193" s="185" t="s">
        <v>2208</v>
      </c>
      <c r="G193" s="123">
        <v>42896</v>
      </c>
      <c r="H193" s="122">
        <v>42898</v>
      </c>
      <c r="I193" s="21" t="s">
        <v>2246</v>
      </c>
      <c r="J193" s="187" t="s">
        <v>2226</v>
      </c>
      <c r="K193" s="179"/>
      <c r="L193" s="179"/>
      <c r="M193" s="179"/>
      <c r="N193" s="178"/>
      <c r="O193" s="117" t="s">
        <v>2247</v>
      </c>
      <c r="P193" s="117" t="s">
        <v>12</v>
      </c>
      <c r="Q193" s="116" t="s">
        <v>2248</v>
      </c>
      <c r="R193" s="14" t="str">
        <f t="shared" si="51"/>
        <v>◄</v>
      </c>
      <c r="S193" s="13" t="str">
        <f t="shared" si="52"/>
        <v>◄</v>
      </c>
      <c r="T193" s="12"/>
      <c r="U193" s="12"/>
      <c r="V193" s="11" t="str">
        <f t="shared" si="53"/>
        <v/>
      </c>
      <c r="W193" s="307"/>
      <c r="X193" s="295" t="s">
        <v>2891</v>
      </c>
      <c r="Y193" s="297" t="s">
        <v>13</v>
      </c>
      <c r="Z193" s="296" t="s">
        <v>2895</v>
      </c>
      <c r="AA193" s="294" t="s">
        <v>13</v>
      </c>
    </row>
    <row r="194" spans="1:27" ht="16.2" thickBot="1" x14ac:dyDescent="0.35">
      <c r="A194" s="10">
        <v>7</v>
      </c>
      <c r="B194" s="9">
        <v>11</v>
      </c>
      <c r="C194" s="9" t="s">
        <v>9</v>
      </c>
      <c r="D194" s="9">
        <v>12</v>
      </c>
      <c r="E194" s="154">
        <v>2017</v>
      </c>
      <c r="F194" s="153" t="s">
        <v>2207</v>
      </c>
      <c r="G194" s="33">
        <v>42896</v>
      </c>
      <c r="H194" s="32">
        <v>42898</v>
      </c>
      <c r="I194" s="21" t="s">
        <v>2249</v>
      </c>
      <c r="J194" s="43" t="s">
        <v>2225</v>
      </c>
      <c r="K194" s="93"/>
      <c r="L194" s="93"/>
      <c r="M194" s="93"/>
      <c r="N194" s="130"/>
      <c r="O194" s="117" t="s">
        <v>2250</v>
      </c>
      <c r="P194" s="117" t="s">
        <v>12</v>
      </c>
      <c r="Q194" s="116" t="s">
        <v>2251</v>
      </c>
      <c r="R194" s="14" t="str">
        <f t="shared" si="51"/>
        <v>◄</v>
      </c>
      <c r="S194" s="13" t="str">
        <f t="shared" si="52"/>
        <v>◄</v>
      </c>
      <c r="T194" s="12"/>
      <c r="U194" s="12"/>
      <c r="V194" s="11" t="str">
        <f t="shared" si="53"/>
        <v/>
      </c>
      <c r="W194" s="307"/>
      <c r="X194" s="295" t="s">
        <v>2891</v>
      </c>
      <c r="Y194" s="297" t="s">
        <v>13</v>
      </c>
      <c r="Z194" s="296" t="s">
        <v>2895</v>
      </c>
      <c r="AA194" s="294" t="s">
        <v>13</v>
      </c>
    </row>
    <row r="195" spans="1:27" ht="16.2" thickBot="1" x14ac:dyDescent="0.35">
      <c r="A195" s="10">
        <v>8</v>
      </c>
      <c r="B195" s="9">
        <v>13</v>
      </c>
      <c r="C195" s="9" t="s">
        <v>9</v>
      </c>
      <c r="D195" s="9">
        <v>14</v>
      </c>
      <c r="E195" s="154">
        <v>2017</v>
      </c>
      <c r="F195" s="153" t="s">
        <v>2206</v>
      </c>
      <c r="G195" s="33">
        <v>42896</v>
      </c>
      <c r="H195" s="32">
        <v>42898</v>
      </c>
      <c r="I195" s="21" t="s">
        <v>2252</v>
      </c>
      <c r="J195" s="43" t="s">
        <v>2224</v>
      </c>
      <c r="K195" s="93"/>
      <c r="L195" s="93"/>
      <c r="M195" s="93"/>
      <c r="N195" s="130"/>
      <c r="O195" s="117" t="s">
        <v>2253</v>
      </c>
      <c r="P195" s="117" t="s">
        <v>12</v>
      </c>
      <c r="Q195" s="116" t="s">
        <v>2254</v>
      </c>
      <c r="R195" s="14" t="str">
        <f t="shared" si="51"/>
        <v>◄</v>
      </c>
      <c r="S195" s="13" t="str">
        <f t="shared" si="52"/>
        <v>◄</v>
      </c>
      <c r="T195" s="12"/>
      <c r="U195" s="12"/>
      <c r="V195" s="11" t="str">
        <f t="shared" si="53"/>
        <v/>
      </c>
      <c r="W195" s="307"/>
      <c r="X195" s="295" t="s">
        <v>2891</v>
      </c>
      <c r="Y195" s="297" t="s">
        <v>13</v>
      </c>
      <c r="Z195" s="296" t="s">
        <v>2895</v>
      </c>
      <c r="AA195" s="294" t="s">
        <v>13</v>
      </c>
    </row>
    <row r="196" spans="1:27" ht="16.2" thickBot="1" x14ac:dyDescent="0.35">
      <c r="A196" s="10">
        <v>9</v>
      </c>
      <c r="B196" s="9">
        <v>15</v>
      </c>
      <c r="C196" s="309" t="s">
        <v>9</v>
      </c>
      <c r="D196" s="309">
        <f t="shared" ref="D196" si="56">B196</f>
        <v>15</v>
      </c>
      <c r="E196" s="154">
        <v>2017</v>
      </c>
      <c r="F196" s="153" t="s">
        <v>2205</v>
      </c>
      <c r="G196" s="33">
        <v>42896</v>
      </c>
      <c r="H196" s="32">
        <v>42898</v>
      </c>
      <c r="I196" s="21" t="s">
        <v>2255</v>
      </c>
      <c r="J196" s="43" t="s">
        <v>2223</v>
      </c>
      <c r="K196" s="93"/>
      <c r="L196" s="93"/>
      <c r="M196" s="93"/>
      <c r="N196" s="130"/>
      <c r="O196" s="117" t="s">
        <v>2256</v>
      </c>
      <c r="P196" s="117" t="s">
        <v>12</v>
      </c>
      <c r="Q196" s="116" t="s">
        <v>2257</v>
      </c>
      <c r="R196" s="14" t="str">
        <f t="shared" si="51"/>
        <v>◄</v>
      </c>
      <c r="S196" s="13" t="str">
        <f t="shared" si="52"/>
        <v>◄</v>
      </c>
      <c r="T196" s="12"/>
      <c r="U196" s="12"/>
      <c r="V196" s="11" t="str">
        <f t="shared" si="53"/>
        <v/>
      </c>
      <c r="W196" s="307"/>
      <c r="X196" s="295" t="s">
        <v>2891</v>
      </c>
      <c r="Y196" s="297" t="s">
        <v>13</v>
      </c>
      <c r="Z196" s="296" t="s">
        <v>2895</v>
      </c>
      <c r="AA196" s="294" t="s">
        <v>13</v>
      </c>
    </row>
    <row r="197" spans="1:27" ht="16.2" thickBot="1" x14ac:dyDescent="0.35">
      <c r="A197" s="10">
        <v>10</v>
      </c>
      <c r="B197" s="9">
        <v>16</v>
      </c>
      <c r="C197" s="9" t="s">
        <v>9</v>
      </c>
      <c r="D197" s="9">
        <v>17</v>
      </c>
      <c r="E197" s="154">
        <v>2017</v>
      </c>
      <c r="F197" s="153" t="s">
        <v>2204</v>
      </c>
      <c r="G197" s="33">
        <v>42896</v>
      </c>
      <c r="H197" s="32">
        <v>42898</v>
      </c>
      <c r="I197" s="21" t="s">
        <v>2259</v>
      </c>
      <c r="J197" s="43" t="s">
        <v>2222</v>
      </c>
      <c r="K197" s="93"/>
      <c r="L197" s="93"/>
      <c r="M197" s="93"/>
      <c r="N197" s="130"/>
      <c r="O197" s="117" t="s">
        <v>2258</v>
      </c>
      <c r="P197" s="117" t="s">
        <v>83</v>
      </c>
      <c r="Q197" s="116" t="s">
        <v>83</v>
      </c>
      <c r="R197" s="14" t="str">
        <f t="shared" si="51"/>
        <v>◄</v>
      </c>
      <c r="S197" s="13" t="str">
        <f t="shared" si="52"/>
        <v>◄</v>
      </c>
      <c r="T197" s="12"/>
      <c r="U197" s="12"/>
      <c r="V197" s="11" t="str">
        <f t="shared" si="53"/>
        <v/>
      </c>
      <c r="W197" s="307"/>
      <c r="X197" s="295" t="s">
        <v>2891</v>
      </c>
      <c r="Y197" s="297" t="s">
        <v>13</v>
      </c>
      <c r="Z197" s="296" t="s">
        <v>2895</v>
      </c>
      <c r="AA197" s="294" t="s">
        <v>13</v>
      </c>
    </row>
    <row r="198" spans="1:27" ht="16.2" thickBot="1" x14ac:dyDescent="0.35">
      <c r="A198" s="10">
        <v>11</v>
      </c>
      <c r="B198" s="9">
        <v>18</v>
      </c>
      <c r="C198" s="309" t="s">
        <v>9</v>
      </c>
      <c r="D198" s="309">
        <f t="shared" ref="D198" si="57">B198</f>
        <v>18</v>
      </c>
      <c r="E198" s="154">
        <v>2017</v>
      </c>
      <c r="F198" s="153" t="s">
        <v>2203</v>
      </c>
      <c r="G198" s="33">
        <v>42966</v>
      </c>
      <c r="H198" s="32">
        <v>42968</v>
      </c>
      <c r="I198" s="21" t="s">
        <v>2260</v>
      </c>
      <c r="J198" s="43" t="s">
        <v>2221</v>
      </c>
      <c r="K198" s="93"/>
      <c r="L198" s="93"/>
      <c r="M198" s="93"/>
      <c r="N198" s="130"/>
      <c r="O198" s="117" t="s">
        <v>2261</v>
      </c>
      <c r="P198" s="117" t="s">
        <v>12</v>
      </c>
      <c r="Q198" s="116" t="s">
        <v>2262</v>
      </c>
      <c r="R198" s="14" t="str">
        <f t="shared" si="51"/>
        <v>◄</v>
      </c>
      <c r="S198" s="13" t="str">
        <f t="shared" si="52"/>
        <v>◄</v>
      </c>
      <c r="T198" s="12"/>
      <c r="U198" s="12"/>
      <c r="V198" s="11" t="str">
        <f t="shared" si="53"/>
        <v/>
      </c>
      <c r="W198" s="307"/>
      <c r="X198" s="295" t="s">
        <v>2891</v>
      </c>
      <c r="Y198" s="297" t="s">
        <v>13</v>
      </c>
      <c r="Z198" s="296" t="s">
        <v>2895</v>
      </c>
      <c r="AA198" s="294" t="s">
        <v>13</v>
      </c>
    </row>
    <row r="199" spans="1:27" ht="16.2" thickBot="1" x14ac:dyDescent="0.35">
      <c r="A199" s="10">
        <v>12</v>
      </c>
      <c r="B199" s="9">
        <v>19</v>
      </c>
      <c r="C199" s="9" t="s">
        <v>9</v>
      </c>
      <c r="D199" s="9">
        <v>20</v>
      </c>
      <c r="E199" s="154">
        <v>2017</v>
      </c>
      <c r="F199" s="153" t="s">
        <v>2202</v>
      </c>
      <c r="G199" s="33">
        <v>42966</v>
      </c>
      <c r="H199" s="32">
        <v>42968</v>
      </c>
      <c r="I199" s="21" t="s">
        <v>2264</v>
      </c>
      <c r="J199" s="43" t="s">
        <v>2220</v>
      </c>
      <c r="K199" s="93"/>
      <c r="L199" s="93"/>
      <c r="M199" s="93"/>
      <c r="N199" s="130"/>
      <c r="O199" s="117" t="s">
        <v>2263</v>
      </c>
      <c r="P199" s="117" t="s">
        <v>83</v>
      </c>
      <c r="Q199" s="116" t="s">
        <v>83</v>
      </c>
      <c r="R199" s="14" t="str">
        <f t="shared" si="51"/>
        <v>◄</v>
      </c>
      <c r="S199" s="13" t="str">
        <f t="shared" si="52"/>
        <v>◄</v>
      </c>
      <c r="T199" s="12"/>
      <c r="U199" s="12"/>
      <c r="V199" s="11" t="str">
        <f t="shared" si="53"/>
        <v/>
      </c>
      <c r="W199" s="307"/>
      <c r="X199" s="295" t="s">
        <v>2891</v>
      </c>
      <c r="Y199" s="297" t="s">
        <v>13</v>
      </c>
      <c r="Z199" s="296" t="s">
        <v>2895</v>
      </c>
      <c r="AA199" s="294" t="s">
        <v>13</v>
      </c>
    </row>
    <row r="200" spans="1:27" ht="16.2" thickBot="1" x14ac:dyDescent="0.35">
      <c r="A200" s="10">
        <v>13</v>
      </c>
      <c r="B200" s="9">
        <v>21</v>
      </c>
      <c r="C200" s="309" t="s">
        <v>9</v>
      </c>
      <c r="D200" s="309">
        <f t="shared" ref="D200" si="58">B200</f>
        <v>21</v>
      </c>
      <c r="E200" s="154">
        <v>2017</v>
      </c>
      <c r="F200" s="153" t="s">
        <v>2201</v>
      </c>
      <c r="G200" s="33">
        <v>42966</v>
      </c>
      <c r="H200" s="32">
        <v>42968</v>
      </c>
      <c r="I200" s="21" t="s">
        <v>2265</v>
      </c>
      <c r="J200" s="43" t="s">
        <v>2219</v>
      </c>
      <c r="K200" s="93"/>
      <c r="L200" s="93"/>
      <c r="M200" s="93"/>
      <c r="N200" s="130"/>
      <c r="O200" s="117" t="s">
        <v>2266</v>
      </c>
      <c r="P200" s="117" t="s">
        <v>12</v>
      </c>
      <c r="Q200" s="116" t="s">
        <v>2267</v>
      </c>
      <c r="R200" s="14" t="str">
        <f t="shared" si="51"/>
        <v>◄</v>
      </c>
      <c r="S200" s="13" t="str">
        <f t="shared" si="52"/>
        <v>◄</v>
      </c>
      <c r="T200" s="12"/>
      <c r="U200" s="12"/>
      <c r="V200" s="11" t="str">
        <f t="shared" si="53"/>
        <v/>
      </c>
      <c r="W200" s="307"/>
      <c r="X200" s="295" t="s">
        <v>2891</v>
      </c>
      <c r="Y200" s="297" t="s">
        <v>13</v>
      </c>
      <c r="Z200" s="296" t="s">
        <v>2895</v>
      </c>
      <c r="AA200" s="294" t="s">
        <v>13</v>
      </c>
    </row>
    <row r="201" spans="1:27" ht="16.2" thickBot="1" x14ac:dyDescent="0.35">
      <c r="A201" s="10">
        <v>14</v>
      </c>
      <c r="B201" s="9">
        <v>22</v>
      </c>
      <c r="C201" s="9" t="s">
        <v>9</v>
      </c>
      <c r="D201" s="9">
        <v>23</v>
      </c>
      <c r="E201" s="154">
        <v>2017</v>
      </c>
      <c r="F201" s="153" t="s">
        <v>2200</v>
      </c>
      <c r="G201" s="33">
        <v>42966</v>
      </c>
      <c r="H201" s="32">
        <v>42968</v>
      </c>
      <c r="I201" s="21" t="s">
        <v>2268</v>
      </c>
      <c r="J201" s="43" t="s">
        <v>2218</v>
      </c>
      <c r="K201" s="93"/>
      <c r="L201" s="93"/>
      <c r="M201" s="93"/>
      <c r="N201" s="130"/>
      <c r="O201" s="117" t="s">
        <v>2269</v>
      </c>
      <c r="P201" s="117" t="s">
        <v>12</v>
      </c>
      <c r="Q201" s="116" t="s">
        <v>2270</v>
      </c>
      <c r="R201" s="14" t="str">
        <f t="shared" si="51"/>
        <v>◄</v>
      </c>
      <c r="S201" s="13" t="str">
        <f t="shared" si="52"/>
        <v>◄</v>
      </c>
      <c r="T201" s="12"/>
      <c r="U201" s="12"/>
      <c r="V201" s="11" t="str">
        <f t="shared" si="53"/>
        <v/>
      </c>
      <c r="W201" s="307"/>
      <c r="X201" s="295" t="s">
        <v>2891</v>
      </c>
      <c r="Y201" s="297" t="s">
        <v>13</v>
      </c>
      <c r="Z201" s="296" t="s">
        <v>2895</v>
      </c>
      <c r="AA201" s="294" t="s">
        <v>13</v>
      </c>
    </row>
    <row r="202" spans="1:27" ht="16.2" thickBot="1" x14ac:dyDescent="0.35">
      <c r="A202" s="10">
        <v>15</v>
      </c>
      <c r="B202" s="9">
        <v>24</v>
      </c>
      <c r="C202" s="309" t="s">
        <v>9</v>
      </c>
      <c r="D202" s="309">
        <f t="shared" ref="D202" si="59">B202</f>
        <v>24</v>
      </c>
      <c r="E202" s="154">
        <v>2017</v>
      </c>
      <c r="F202" s="153" t="s">
        <v>2199</v>
      </c>
      <c r="G202" s="33">
        <v>43029</v>
      </c>
      <c r="H202" s="32">
        <v>43031</v>
      </c>
      <c r="I202" s="21" t="s">
        <v>2271</v>
      </c>
      <c r="J202" s="43" t="s">
        <v>2217</v>
      </c>
      <c r="K202" s="93"/>
      <c r="L202" s="93"/>
      <c r="M202" s="93"/>
      <c r="N202" s="130"/>
      <c r="O202" s="117" t="s">
        <v>2272</v>
      </c>
      <c r="P202" s="117" t="s">
        <v>12</v>
      </c>
      <c r="Q202" s="116" t="s">
        <v>2273</v>
      </c>
      <c r="R202" s="14" t="str">
        <f t="shared" si="51"/>
        <v>◄</v>
      </c>
      <c r="S202" s="13" t="str">
        <f t="shared" si="52"/>
        <v>◄</v>
      </c>
      <c r="T202" s="12"/>
      <c r="U202" s="12"/>
      <c r="V202" s="11" t="str">
        <f t="shared" si="53"/>
        <v/>
      </c>
      <c r="W202" s="307"/>
      <c r="X202" s="295" t="s">
        <v>2891</v>
      </c>
      <c r="Y202" s="297" t="s">
        <v>13</v>
      </c>
      <c r="Z202" s="296" t="s">
        <v>2895</v>
      </c>
      <c r="AA202" s="294" t="s">
        <v>13</v>
      </c>
    </row>
    <row r="203" spans="1:27" ht="16.2" thickBot="1" x14ac:dyDescent="0.35">
      <c r="A203" s="10">
        <v>16</v>
      </c>
      <c r="B203" s="9">
        <v>25</v>
      </c>
      <c r="C203" s="9" t="s">
        <v>9</v>
      </c>
      <c r="D203" s="9">
        <v>26</v>
      </c>
      <c r="E203" s="154">
        <v>2017</v>
      </c>
      <c r="F203" s="153" t="s">
        <v>2198</v>
      </c>
      <c r="G203" s="33">
        <v>43029</v>
      </c>
      <c r="H203" s="32">
        <v>43031</v>
      </c>
      <c r="I203" s="21" t="s">
        <v>2274</v>
      </c>
      <c r="J203" s="43" t="s">
        <v>2216</v>
      </c>
      <c r="K203" s="93"/>
      <c r="L203" s="93"/>
      <c r="M203" s="93"/>
      <c r="N203" s="130"/>
      <c r="O203" s="117" t="s">
        <v>2275</v>
      </c>
      <c r="P203" s="117" t="s">
        <v>12</v>
      </c>
      <c r="Q203" s="116" t="s">
        <v>2276</v>
      </c>
      <c r="R203" s="14" t="str">
        <f t="shared" si="51"/>
        <v>◄</v>
      </c>
      <c r="S203" s="13" t="str">
        <f t="shared" si="52"/>
        <v>◄</v>
      </c>
      <c r="T203" s="12"/>
      <c r="U203" s="12"/>
      <c r="V203" s="11" t="str">
        <f t="shared" si="53"/>
        <v/>
      </c>
      <c r="W203" s="307"/>
      <c r="X203" s="295" t="s">
        <v>2891</v>
      </c>
      <c r="Y203" s="297" t="s">
        <v>13</v>
      </c>
      <c r="Z203" s="296" t="s">
        <v>2895</v>
      </c>
      <c r="AA203" s="294" t="s">
        <v>13</v>
      </c>
    </row>
    <row r="204" spans="1:27" ht="16.2" thickBot="1" x14ac:dyDescent="0.35">
      <c r="A204" s="10">
        <v>17</v>
      </c>
      <c r="B204" s="9">
        <v>27</v>
      </c>
      <c r="C204" s="9" t="s">
        <v>9</v>
      </c>
      <c r="D204" s="9">
        <v>28</v>
      </c>
      <c r="E204" s="154">
        <v>2017</v>
      </c>
      <c r="F204" s="153" t="s">
        <v>2197</v>
      </c>
      <c r="G204" s="33">
        <v>43029</v>
      </c>
      <c r="H204" s="32">
        <v>43031</v>
      </c>
      <c r="I204" s="21" t="s">
        <v>2277</v>
      </c>
      <c r="J204" s="43" t="s">
        <v>2215</v>
      </c>
      <c r="K204" s="93"/>
      <c r="L204" s="93"/>
      <c r="M204" s="93"/>
      <c r="N204" s="130"/>
      <c r="O204" s="117" t="s">
        <v>2278</v>
      </c>
      <c r="P204" s="117" t="s">
        <v>12</v>
      </c>
      <c r="Q204" s="116" t="s">
        <v>2279</v>
      </c>
      <c r="R204" s="14" t="str">
        <f t="shared" si="51"/>
        <v>◄</v>
      </c>
      <c r="S204" s="13" t="str">
        <f t="shared" si="52"/>
        <v>◄</v>
      </c>
      <c r="T204" s="12"/>
      <c r="U204" s="12"/>
      <c r="V204" s="11" t="str">
        <f t="shared" si="53"/>
        <v/>
      </c>
      <c r="W204" s="307"/>
      <c r="X204" s="295" t="s">
        <v>2891</v>
      </c>
      <c r="Y204" s="297" t="s">
        <v>13</v>
      </c>
      <c r="Z204" s="296" t="s">
        <v>2895</v>
      </c>
      <c r="AA204" s="294" t="s">
        <v>13</v>
      </c>
    </row>
    <row r="205" spans="1:27" ht="16.2" thickBot="1" x14ac:dyDescent="0.35">
      <c r="A205" s="125">
        <v>18</v>
      </c>
      <c r="B205" s="124">
        <v>29</v>
      </c>
      <c r="C205" s="124" t="s">
        <v>9</v>
      </c>
      <c r="D205" s="124">
        <v>30</v>
      </c>
      <c r="E205" s="160">
        <v>2017</v>
      </c>
      <c r="F205" s="185" t="s">
        <v>2196</v>
      </c>
      <c r="G205" s="123">
        <v>43029</v>
      </c>
      <c r="H205" s="122">
        <v>43031</v>
      </c>
      <c r="I205" s="21" t="s">
        <v>2280</v>
      </c>
      <c r="J205" s="187" t="s">
        <v>2214</v>
      </c>
      <c r="K205" s="179"/>
      <c r="L205" s="179"/>
      <c r="M205" s="179"/>
      <c r="N205" s="178"/>
      <c r="O205" s="117" t="s">
        <v>2281</v>
      </c>
      <c r="P205" s="117" t="s">
        <v>12</v>
      </c>
      <c r="Q205" s="116" t="s">
        <v>2282</v>
      </c>
      <c r="R205" s="14" t="str">
        <f t="shared" si="51"/>
        <v>◄</v>
      </c>
      <c r="S205" s="13" t="str">
        <f t="shared" si="52"/>
        <v>◄</v>
      </c>
      <c r="T205" s="12"/>
      <c r="U205" s="12"/>
      <c r="V205" s="11" t="str">
        <f t="shared" si="53"/>
        <v/>
      </c>
      <c r="W205" s="307"/>
      <c r="X205" s="295" t="s">
        <v>2891</v>
      </c>
      <c r="Y205" s="297" t="s">
        <v>13</v>
      </c>
      <c r="Z205" s="296" t="s">
        <v>2895</v>
      </c>
      <c r="AA205" s="294" t="s">
        <v>13</v>
      </c>
    </row>
    <row r="206" spans="1:27" ht="16.2" thickBot="1" x14ac:dyDescent="0.35">
      <c r="A206" s="184">
        <v>18</v>
      </c>
      <c r="B206" s="230">
        <v>29</v>
      </c>
      <c r="C206" s="230" t="s">
        <v>9</v>
      </c>
      <c r="D206" s="230">
        <v>30</v>
      </c>
      <c r="E206" s="25">
        <v>2017</v>
      </c>
      <c r="F206" s="182" t="s">
        <v>2196</v>
      </c>
      <c r="G206" s="201">
        <v>43029</v>
      </c>
      <c r="H206" s="181">
        <v>43031</v>
      </c>
      <c r="I206" s="21" t="s">
        <v>2283</v>
      </c>
      <c r="J206" s="248" t="s">
        <v>2214</v>
      </c>
      <c r="K206" s="247"/>
      <c r="L206" s="247"/>
      <c r="M206" s="247"/>
      <c r="N206" s="246"/>
      <c r="O206" s="117" t="s">
        <v>2281</v>
      </c>
      <c r="P206" s="117" t="s">
        <v>12</v>
      </c>
      <c r="Q206" s="116" t="s">
        <v>2282</v>
      </c>
      <c r="R206" s="14" t="str">
        <f t="shared" si="51"/>
        <v>◄</v>
      </c>
      <c r="S206" s="13" t="str">
        <f t="shared" si="52"/>
        <v>◄</v>
      </c>
      <c r="T206" s="12"/>
      <c r="U206" s="12"/>
      <c r="V206" s="11" t="str">
        <f t="shared" si="53"/>
        <v/>
      </c>
      <c r="W206" s="307"/>
      <c r="X206" s="295" t="s">
        <v>2891</v>
      </c>
      <c r="Y206" s="297" t="s">
        <v>13</v>
      </c>
      <c r="Z206" s="293"/>
      <c r="AA206" s="292" t="s">
        <v>2897</v>
      </c>
    </row>
    <row r="207" spans="1:27" ht="19.2" thickTop="1" thickBot="1" x14ac:dyDescent="0.35">
      <c r="A207" s="290" t="s">
        <v>2878</v>
      </c>
      <c r="B207" s="81"/>
      <c r="C207" s="76"/>
      <c r="D207" s="76"/>
      <c r="E207" s="76"/>
      <c r="F207" s="76"/>
      <c r="G207" s="76"/>
      <c r="H207" s="76"/>
      <c r="I207" s="79"/>
      <c r="J207" s="77" t="s">
        <v>2861</v>
      </c>
      <c r="K207" s="77"/>
      <c r="L207" s="77"/>
      <c r="M207" s="76"/>
      <c r="N207" s="75"/>
      <c r="O207" s="76"/>
      <c r="P207" s="363"/>
      <c r="Q207" s="363"/>
      <c r="R207" s="364"/>
      <c r="S207" s="365" t="s">
        <v>2956</v>
      </c>
      <c r="T207" s="366" t="s">
        <v>13</v>
      </c>
      <c r="U207" s="367" t="s">
        <v>2957</v>
      </c>
      <c r="V207" s="368" t="s">
        <v>13</v>
      </c>
      <c r="W207" s="304"/>
      <c r="X207" s="369" t="s">
        <v>2891</v>
      </c>
      <c r="Y207" s="370" t="s">
        <v>2958</v>
      </c>
      <c r="Z207" s="370"/>
      <c r="AA207" s="371"/>
    </row>
    <row r="208" spans="1:27" ht="15" customHeight="1" thickBot="1" x14ac:dyDescent="0.35">
      <c r="A208" s="69"/>
      <c r="B208" s="68"/>
      <c r="C208" s="67"/>
      <c r="D208" s="67"/>
      <c r="E208" s="67"/>
      <c r="F208" s="60"/>
      <c r="G208" s="315" t="s">
        <v>48</v>
      </c>
      <c r="H208" s="316"/>
      <c r="I208" s="64"/>
      <c r="J208" s="340"/>
      <c r="K208" s="341"/>
      <c r="L208" s="341"/>
      <c r="M208" s="341"/>
      <c r="N208" s="342"/>
      <c r="O208" s="352" t="s">
        <v>80</v>
      </c>
      <c r="P208" s="353"/>
      <c r="Q208" s="354"/>
      <c r="R208" s="60"/>
      <c r="S208" s="322" t="s">
        <v>79</v>
      </c>
      <c r="T208" s="323"/>
      <c r="U208" s="324" t="s">
        <v>17</v>
      </c>
      <c r="V208" s="325"/>
      <c r="W208" s="305"/>
      <c r="X208" s="372" t="s">
        <v>2895</v>
      </c>
      <c r="Y208" s="373" t="s">
        <v>2959</v>
      </c>
      <c r="Z208" s="373"/>
      <c r="AA208" s="374"/>
    </row>
    <row r="209" spans="1:27" ht="18.600000000000001" customHeight="1" thickBot="1" x14ac:dyDescent="0.4">
      <c r="A209" s="95" t="s">
        <v>50</v>
      </c>
      <c r="B209" s="59" t="s">
        <v>16</v>
      </c>
      <c r="C209" s="59" t="s">
        <v>9</v>
      </c>
      <c r="D209" s="59" t="s">
        <v>16</v>
      </c>
      <c r="E209" s="58" t="s">
        <v>78</v>
      </c>
      <c r="F209" s="57" t="s">
        <v>2352</v>
      </c>
      <c r="G209" s="54" t="s">
        <v>76</v>
      </c>
      <c r="H209" s="54" t="s">
        <v>75</v>
      </c>
      <c r="I209" s="56" t="s">
        <v>287</v>
      </c>
      <c r="J209" s="317" t="s">
        <v>49</v>
      </c>
      <c r="K209" s="346"/>
      <c r="L209" s="346"/>
      <c r="M209" s="346"/>
      <c r="N209" s="347"/>
      <c r="O209" s="324" t="s">
        <v>73</v>
      </c>
      <c r="P209" s="351"/>
      <c r="Q209" s="325"/>
      <c r="R209" s="52" t="s">
        <v>13</v>
      </c>
      <c r="S209" s="375" t="str">
        <f>CONCATENATE(COUNTIF(S210:S228,"◄"),"◄")</f>
        <v>19◄</v>
      </c>
      <c r="T209" s="376">
        <f>SUM(T210:T228)</f>
        <v>0</v>
      </c>
      <c r="U209" s="377">
        <f>COUNT(U210:U228)</f>
        <v>0</v>
      </c>
      <c r="V209" s="378" t="str">
        <f>CONCATENATE(COUNTIF(V210:V228,"►"),"►")</f>
        <v>0►</v>
      </c>
      <c r="W209" s="306"/>
      <c r="X209" s="379" t="s">
        <v>2892</v>
      </c>
      <c r="Y209" s="380" t="s">
        <v>2960</v>
      </c>
      <c r="Z209" s="380"/>
      <c r="AA209" s="381"/>
    </row>
    <row r="210" spans="1:27" ht="16.2" thickBot="1" x14ac:dyDescent="0.35">
      <c r="A210" s="50">
        <v>1</v>
      </c>
      <c r="B210" s="49">
        <v>1</v>
      </c>
      <c r="C210" s="49" t="s">
        <v>9</v>
      </c>
      <c r="D210" s="49">
        <v>2</v>
      </c>
      <c r="E210" s="237">
        <v>2018</v>
      </c>
      <c r="F210" s="236" t="s">
        <v>2314</v>
      </c>
      <c r="G210" s="33">
        <v>43127</v>
      </c>
      <c r="H210" s="32">
        <v>43129</v>
      </c>
      <c r="I210" s="21" t="s">
        <v>2354</v>
      </c>
      <c r="J210" s="128" t="s">
        <v>2351</v>
      </c>
      <c r="K210" s="132"/>
      <c r="L210" s="132"/>
      <c r="M210" s="132"/>
      <c r="N210" s="131"/>
      <c r="O210" s="16" t="s">
        <v>2350</v>
      </c>
      <c r="P210" s="16" t="s">
        <v>12</v>
      </c>
      <c r="Q210" s="116">
        <v>4718</v>
      </c>
      <c r="R210" s="14" t="str">
        <f t="shared" ref="R210:R228" si="60">IF(AND(S210="◄",V210="►"),"◄?►",IF(S210="◄","◄",IF(V210="►","►","")))</f>
        <v>◄</v>
      </c>
      <c r="S210" s="13" t="str">
        <f t="shared" ref="S210:S228" si="61">IF(T210&gt;0,"","◄")</f>
        <v>◄</v>
      </c>
      <c r="T210" s="12"/>
      <c r="U210" s="12"/>
      <c r="V210" s="11" t="str">
        <f t="shared" ref="V210:V228" si="62">IF(U210&gt;0,"►","")</f>
        <v/>
      </c>
      <c r="W210" s="307"/>
      <c r="X210" s="295" t="s">
        <v>2891</v>
      </c>
      <c r="Y210" s="297" t="s">
        <v>13</v>
      </c>
      <c r="Z210" s="296" t="s">
        <v>2895</v>
      </c>
      <c r="AA210" s="294" t="s">
        <v>13</v>
      </c>
    </row>
    <row r="211" spans="1:27" ht="16.2" thickBot="1" x14ac:dyDescent="0.35">
      <c r="A211" s="10">
        <v>2</v>
      </c>
      <c r="B211" s="9">
        <v>3</v>
      </c>
      <c r="C211" s="9" t="s">
        <v>9</v>
      </c>
      <c r="D211" s="9">
        <v>4</v>
      </c>
      <c r="E211" s="154">
        <v>2018</v>
      </c>
      <c r="F211" s="153" t="s">
        <v>2313</v>
      </c>
      <c r="G211" s="33">
        <v>43127</v>
      </c>
      <c r="H211" s="32">
        <v>43129</v>
      </c>
      <c r="I211" s="21" t="s">
        <v>2355</v>
      </c>
      <c r="J211" s="43" t="s">
        <v>2349</v>
      </c>
      <c r="K211" s="93"/>
      <c r="L211" s="93"/>
      <c r="M211" s="93"/>
      <c r="N211" s="130"/>
      <c r="O211" s="16" t="s">
        <v>2348</v>
      </c>
      <c r="P211" s="16" t="s">
        <v>12</v>
      </c>
      <c r="Q211" s="15" t="s">
        <v>2312</v>
      </c>
      <c r="R211" s="14" t="str">
        <f t="shared" si="60"/>
        <v>◄</v>
      </c>
      <c r="S211" s="13" t="str">
        <f t="shared" si="61"/>
        <v>◄</v>
      </c>
      <c r="T211" s="12"/>
      <c r="U211" s="12"/>
      <c r="V211" s="11" t="str">
        <f t="shared" si="62"/>
        <v/>
      </c>
      <c r="W211" s="307"/>
      <c r="X211" s="295" t="s">
        <v>2891</v>
      </c>
      <c r="Y211" s="297" t="s">
        <v>13</v>
      </c>
      <c r="Z211" s="296" t="s">
        <v>2895</v>
      </c>
      <c r="AA211" s="294" t="s">
        <v>13</v>
      </c>
    </row>
    <row r="212" spans="1:27" ht="16.2" thickBot="1" x14ac:dyDescent="0.35">
      <c r="A212" s="10">
        <v>3</v>
      </c>
      <c r="B212" s="9">
        <v>5</v>
      </c>
      <c r="C212" s="9" t="s">
        <v>9</v>
      </c>
      <c r="D212" s="9">
        <v>6</v>
      </c>
      <c r="E212" s="154">
        <v>2018</v>
      </c>
      <c r="F212" s="153" t="s">
        <v>2311</v>
      </c>
      <c r="G212" s="33">
        <v>43127</v>
      </c>
      <c r="H212" s="32">
        <v>43129</v>
      </c>
      <c r="I212" s="21" t="s">
        <v>2356</v>
      </c>
      <c r="J212" s="43" t="s">
        <v>2347</v>
      </c>
      <c r="K212" s="93"/>
      <c r="L212" s="93"/>
      <c r="M212" s="93"/>
      <c r="N212" s="130"/>
      <c r="O212" s="16" t="s">
        <v>2346</v>
      </c>
      <c r="P212" s="16" t="s">
        <v>12</v>
      </c>
      <c r="Q212" s="15" t="s">
        <v>2310</v>
      </c>
      <c r="R212" s="14" t="str">
        <f t="shared" si="60"/>
        <v>◄</v>
      </c>
      <c r="S212" s="13" t="str">
        <f t="shared" si="61"/>
        <v>◄</v>
      </c>
      <c r="T212" s="12"/>
      <c r="U212" s="12"/>
      <c r="V212" s="11" t="str">
        <f t="shared" si="62"/>
        <v/>
      </c>
      <c r="W212" s="307"/>
      <c r="X212" s="295" t="s">
        <v>2891</v>
      </c>
      <c r="Y212" s="297" t="s">
        <v>13</v>
      </c>
      <c r="Z212" s="296" t="s">
        <v>2895</v>
      </c>
      <c r="AA212" s="294" t="s">
        <v>13</v>
      </c>
    </row>
    <row r="213" spans="1:27" ht="16.2" thickBot="1" x14ac:dyDescent="0.35">
      <c r="A213" s="10">
        <v>4</v>
      </c>
      <c r="B213" s="9">
        <v>7</v>
      </c>
      <c r="C213" s="309" t="s">
        <v>9</v>
      </c>
      <c r="D213" s="309">
        <f t="shared" ref="D213" si="63">B213</f>
        <v>7</v>
      </c>
      <c r="E213" s="154">
        <v>2018</v>
      </c>
      <c r="F213" s="153" t="s">
        <v>2309</v>
      </c>
      <c r="G213" s="33">
        <v>43169</v>
      </c>
      <c r="H213" s="32">
        <v>43171</v>
      </c>
      <c r="I213" s="21" t="s">
        <v>2357</v>
      </c>
      <c r="J213" s="43" t="s">
        <v>2345</v>
      </c>
      <c r="K213" s="93"/>
      <c r="L213" s="93"/>
      <c r="M213" s="93"/>
      <c r="N213" s="130"/>
      <c r="O213" s="16" t="s">
        <v>2344</v>
      </c>
      <c r="P213" s="16" t="s">
        <v>12</v>
      </c>
      <c r="Q213" s="15" t="s">
        <v>2307</v>
      </c>
      <c r="R213" s="14" t="str">
        <f t="shared" si="60"/>
        <v>◄</v>
      </c>
      <c r="S213" s="13" t="str">
        <f t="shared" si="61"/>
        <v>◄</v>
      </c>
      <c r="T213" s="12"/>
      <c r="U213" s="12"/>
      <c r="V213" s="11" t="str">
        <f t="shared" si="62"/>
        <v/>
      </c>
      <c r="W213" s="307"/>
      <c r="X213" s="295" t="s">
        <v>2891</v>
      </c>
      <c r="Y213" s="297" t="s">
        <v>13</v>
      </c>
      <c r="Z213" s="296" t="s">
        <v>2895</v>
      </c>
      <c r="AA213" s="294" t="s">
        <v>13</v>
      </c>
    </row>
    <row r="214" spans="1:27" ht="16.2" thickBot="1" x14ac:dyDescent="0.35">
      <c r="A214" s="10">
        <v>5</v>
      </c>
      <c r="B214" s="9">
        <v>8</v>
      </c>
      <c r="C214" s="9" t="s">
        <v>9</v>
      </c>
      <c r="D214" s="9">
        <v>9</v>
      </c>
      <c r="E214" s="154">
        <v>2018</v>
      </c>
      <c r="F214" s="153" t="s">
        <v>2308</v>
      </c>
      <c r="G214" s="33">
        <v>43169</v>
      </c>
      <c r="H214" s="32">
        <v>43171</v>
      </c>
      <c r="I214" s="21" t="s">
        <v>2358</v>
      </c>
      <c r="J214" s="43" t="s">
        <v>2343</v>
      </c>
      <c r="K214" s="93"/>
      <c r="L214" s="93"/>
      <c r="M214" s="93"/>
      <c r="N214" s="130"/>
      <c r="O214" s="16" t="s">
        <v>2342</v>
      </c>
      <c r="P214" s="16" t="s">
        <v>83</v>
      </c>
      <c r="Q214" s="15" t="s">
        <v>2307</v>
      </c>
      <c r="R214" s="14" t="str">
        <f t="shared" si="60"/>
        <v>◄</v>
      </c>
      <c r="S214" s="13" t="str">
        <f t="shared" si="61"/>
        <v>◄</v>
      </c>
      <c r="T214" s="12"/>
      <c r="U214" s="12"/>
      <c r="V214" s="11" t="str">
        <f t="shared" si="62"/>
        <v/>
      </c>
      <c r="W214" s="307"/>
      <c r="X214" s="295" t="s">
        <v>2891</v>
      </c>
      <c r="Y214" s="297" t="s">
        <v>13</v>
      </c>
      <c r="Z214" s="296" t="s">
        <v>2895</v>
      </c>
      <c r="AA214" s="294" t="s">
        <v>13</v>
      </c>
    </row>
    <row r="215" spans="1:27" ht="16.2" thickBot="1" x14ac:dyDescent="0.35">
      <c r="A215" s="10">
        <v>6</v>
      </c>
      <c r="B215" s="9">
        <v>10</v>
      </c>
      <c r="C215" s="9" t="s">
        <v>9</v>
      </c>
      <c r="D215" s="9">
        <v>11</v>
      </c>
      <c r="E215" s="154">
        <v>2018</v>
      </c>
      <c r="F215" s="153" t="s">
        <v>2306</v>
      </c>
      <c r="G215" s="33">
        <v>43169</v>
      </c>
      <c r="H215" s="32">
        <v>43171</v>
      </c>
      <c r="I215" s="21" t="s">
        <v>2359</v>
      </c>
      <c r="J215" s="43" t="s">
        <v>2341</v>
      </c>
      <c r="K215" s="93"/>
      <c r="L215" s="93"/>
      <c r="M215" s="93"/>
      <c r="N215" s="130"/>
      <c r="O215" s="16" t="s">
        <v>2340</v>
      </c>
      <c r="P215" s="16" t="s">
        <v>12</v>
      </c>
      <c r="Q215" s="15" t="s">
        <v>2305</v>
      </c>
      <c r="R215" s="14" t="str">
        <f t="shared" si="60"/>
        <v>◄</v>
      </c>
      <c r="S215" s="13" t="str">
        <f t="shared" si="61"/>
        <v>◄</v>
      </c>
      <c r="T215" s="12"/>
      <c r="U215" s="12"/>
      <c r="V215" s="11" t="str">
        <f t="shared" si="62"/>
        <v/>
      </c>
      <c r="W215" s="307"/>
      <c r="X215" s="295" t="s">
        <v>2891</v>
      </c>
      <c r="Y215" s="297" t="s">
        <v>13</v>
      </c>
      <c r="Z215" s="296" t="s">
        <v>2895</v>
      </c>
      <c r="AA215" s="294" t="s">
        <v>13</v>
      </c>
    </row>
    <row r="216" spans="1:27" ht="16.2" thickBot="1" x14ac:dyDescent="0.35">
      <c r="A216" s="10">
        <v>7</v>
      </c>
      <c r="B216" s="9">
        <v>12</v>
      </c>
      <c r="C216" s="9" t="s">
        <v>9</v>
      </c>
      <c r="D216" s="9">
        <v>13</v>
      </c>
      <c r="E216" s="154">
        <v>2018</v>
      </c>
      <c r="F216" s="153" t="s">
        <v>2304</v>
      </c>
      <c r="G216" s="33">
        <v>43169</v>
      </c>
      <c r="H216" s="32">
        <v>43171</v>
      </c>
      <c r="I216" s="21" t="s">
        <v>2360</v>
      </c>
      <c r="J216" s="43" t="s">
        <v>2339</v>
      </c>
      <c r="K216" s="93"/>
      <c r="L216" s="93"/>
      <c r="M216" s="93"/>
      <c r="N216" s="130"/>
      <c r="O216" s="16" t="s">
        <v>2338</v>
      </c>
      <c r="P216" s="16" t="s">
        <v>83</v>
      </c>
      <c r="Q216" s="15"/>
      <c r="R216" s="14" t="str">
        <f t="shared" si="60"/>
        <v>◄</v>
      </c>
      <c r="S216" s="13" t="str">
        <f t="shared" si="61"/>
        <v>◄</v>
      </c>
      <c r="T216" s="12"/>
      <c r="U216" s="12"/>
      <c r="V216" s="11" t="str">
        <f t="shared" si="62"/>
        <v/>
      </c>
      <c r="W216" s="307"/>
      <c r="X216" s="295" t="s">
        <v>2891</v>
      </c>
      <c r="Y216" s="297" t="s">
        <v>13</v>
      </c>
      <c r="Z216" s="296" t="s">
        <v>2895</v>
      </c>
      <c r="AA216" s="294" t="s">
        <v>13</v>
      </c>
    </row>
    <row r="217" spans="1:27" ht="16.2" thickBot="1" x14ac:dyDescent="0.35">
      <c r="A217" s="10">
        <v>8</v>
      </c>
      <c r="B217" s="9">
        <v>14</v>
      </c>
      <c r="C217" s="9" t="s">
        <v>9</v>
      </c>
      <c r="D217" s="9">
        <v>15</v>
      </c>
      <c r="E217" s="154">
        <v>2018</v>
      </c>
      <c r="F217" s="153" t="s">
        <v>2303</v>
      </c>
      <c r="G217" s="33">
        <v>43260</v>
      </c>
      <c r="H217" s="32">
        <v>43262</v>
      </c>
      <c r="I217" s="21" t="s">
        <v>2361</v>
      </c>
      <c r="J217" s="43" t="s">
        <v>2302</v>
      </c>
      <c r="K217" s="93"/>
      <c r="L217" s="93"/>
      <c r="M217" s="93"/>
      <c r="N217" s="130"/>
      <c r="O217" s="16" t="s">
        <v>2337</v>
      </c>
      <c r="P217" s="16" t="s">
        <v>12</v>
      </c>
      <c r="Q217" s="15"/>
      <c r="R217" s="14" t="str">
        <f t="shared" si="60"/>
        <v>◄</v>
      </c>
      <c r="S217" s="13" t="str">
        <f t="shared" si="61"/>
        <v>◄</v>
      </c>
      <c r="T217" s="12"/>
      <c r="U217" s="12"/>
      <c r="V217" s="11" t="str">
        <f t="shared" si="62"/>
        <v/>
      </c>
      <c r="W217" s="307"/>
      <c r="X217" s="295" t="s">
        <v>2891</v>
      </c>
      <c r="Y217" s="297" t="s">
        <v>13</v>
      </c>
      <c r="Z217" s="296" t="s">
        <v>2895</v>
      </c>
      <c r="AA217" s="294" t="s">
        <v>13</v>
      </c>
    </row>
    <row r="218" spans="1:27" ht="16.2" thickBot="1" x14ac:dyDescent="0.35">
      <c r="A218" s="10">
        <v>9</v>
      </c>
      <c r="B218" s="9">
        <v>16</v>
      </c>
      <c r="C218" s="9" t="s">
        <v>9</v>
      </c>
      <c r="D218" s="9">
        <v>17</v>
      </c>
      <c r="E218" s="154">
        <v>2018</v>
      </c>
      <c r="F218" s="153" t="s">
        <v>2301</v>
      </c>
      <c r="G218" s="33">
        <v>43260</v>
      </c>
      <c r="H218" s="32">
        <v>43262</v>
      </c>
      <c r="I218" s="21" t="s">
        <v>2362</v>
      </c>
      <c r="J218" s="43" t="s">
        <v>2336</v>
      </c>
      <c r="K218" s="93"/>
      <c r="L218" s="93"/>
      <c r="M218" s="93"/>
      <c r="N218" s="130"/>
      <c r="O218" s="16" t="s">
        <v>2335</v>
      </c>
      <c r="P218" s="16" t="s">
        <v>12</v>
      </c>
      <c r="Q218" s="15" t="s">
        <v>2300</v>
      </c>
      <c r="R218" s="14" t="str">
        <f t="shared" si="60"/>
        <v>◄</v>
      </c>
      <c r="S218" s="13" t="str">
        <f t="shared" si="61"/>
        <v>◄</v>
      </c>
      <c r="T218" s="12"/>
      <c r="U218" s="12"/>
      <c r="V218" s="11" t="str">
        <f t="shared" si="62"/>
        <v/>
      </c>
      <c r="W218" s="307"/>
      <c r="X218" s="295" t="s">
        <v>2891</v>
      </c>
      <c r="Y218" s="297" t="s">
        <v>13</v>
      </c>
      <c r="Z218" s="296" t="s">
        <v>2895</v>
      </c>
      <c r="AA218" s="294" t="s">
        <v>13</v>
      </c>
    </row>
    <row r="219" spans="1:27" ht="16.2" thickBot="1" x14ac:dyDescent="0.35">
      <c r="A219" s="10">
        <v>10</v>
      </c>
      <c r="B219" s="9">
        <v>18</v>
      </c>
      <c r="C219" s="9" t="s">
        <v>9</v>
      </c>
      <c r="D219" s="9">
        <v>19</v>
      </c>
      <c r="E219" s="154">
        <v>2018</v>
      </c>
      <c r="F219" s="153" t="s">
        <v>2299</v>
      </c>
      <c r="G219" s="33">
        <v>43260</v>
      </c>
      <c r="H219" s="32">
        <v>43262</v>
      </c>
      <c r="I219" s="21" t="s">
        <v>2363</v>
      </c>
      <c r="J219" s="43" t="s">
        <v>2334</v>
      </c>
      <c r="K219" s="93"/>
      <c r="L219" s="93"/>
      <c r="M219" s="93"/>
      <c r="N219" s="130"/>
      <c r="O219" s="16" t="s">
        <v>2333</v>
      </c>
      <c r="P219" s="16" t="s">
        <v>83</v>
      </c>
      <c r="Q219" s="15" t="s">
        <v>83</v>
      </c>
      <c r="R219" s="14" t="str">
        <f t="shared" si="60"/>
        <v>◄</v>
      </c>
      <c r="S219" s="13" t="str">
        <f t="shared" si="61"/>
        <v>◄</v>
      </c>
      <c r="T219" s="12"/>
      <c r="U219" s="12"/>
      <c r="V219" s="11" t="str">
        <f t="shared" si="62"/>
        <v/>
      </c>
      <c r="W219" s="307"/>
      <c r="X219" s="295" t="s">
        <v>2891</v>
      </c>
      <c r="Y219" s="297" t="s">
        <v>13</v>
      </c>
      <c r="Z219" s="296" t="s">
        <v>2895</v>
      </c>
      <c r="AA219" s="294" t="s">
        <v>13</v>
      </c>
    </row>
    <row r="220" spans="1:27" ht="16.2" thickBot="1" x14ac:dyDescent="0.35">
      <c r="A220" s="10">
        <v>11</v>
      </c>
      <c r="B220" s="9">
        <v>20</v>
      </c>
      <c r="C220" s="9" t="s">
        <v>9</v>
      </c>
      <c r="D220" s="9">
        <v>21</v>
      </c>
      <c r="E220" s="154">
        <v>2018</v>
      </c>
      <c r="F220" s="153" t="s">
        <v>2298</v>
      </c>
      <c r="G220" s="33">
        <v>43337</v>
      </c>
      <c r="H220" s="32">
        <v>43339</v>
      </c>
      <c r="I220" s="21" t="s">
        <v>2364</v>
      </c>
      <c r="J220" s="43" t="s">
        <v>2332</v>
      </c>
      <c r="K220" s="93"/>
      <c r="L220" s="93"/>
      <c r="M220" s="93"/>
      <c r="N220" s="130"/>
      <c r="O220" s="16" t="s">
        <v>2331</v>
      </c>
      <c r="P220" s="16" t="s">
        <v>83</v>
      </c>
      <c r="Q220" s="15">
        <v>4799</v>
      </c>
      <c r="R220" s="14" t="str">
        <f t="shared" si="60"/>
        <v>◄</v>
      </c>
      <c r="S220" s="13" t="str">
        <f t="shared" si="61"/>
        <v>◄</v>
      </c>
      <c r="T220" s="12"/>
      <c r="U220" s="12"/>
      <c r="V220" s="11" t="str">
        <f t="shared" si="62"/>
        <v/>
      </c>
      <c r="W220" s="307"/>
      <c r="X220" s="295" t="s">
        <v>2891</v>
      </c>
      <c r="Y220" s="297" t="s">
        <v>13</v>
      </c>
      <c r="Z220" s="296" t="s">
        <v>2895</v>
      </c>
      <c r="AA220" s="294" t="s">
        <v>13</v>
      </c>
    </row>
    <row r="221" spans="1:27" ht="16.2" thickBot="1" x14ac:dyDescent="0.35">
      <c r="A221" s="10">
        <v>12</v>
      </c>
      <c r="B221" s="9">
        <v>22</v>
      </c>
      <c r="C221" s="9" t="s">
        <v>9</v>
      </c>
      <c r="D221" s="9">
        <v>23</v>
      </c>
      <c r="E221" s="154">
        <v>2018</v>
      </c>
      <c r="F221" s="153" t="s">
        <v>2297</v>
      </c>
      <c r="G221" s="33">
        <v>43260</v>
      </c>
      <c r="H221" s="32">
        <v>43262</v>
      </c>
      <c r="I221" s="21" t="s">
        <v>2365</v>
      </c>
      <c r="J221" s="43" t="s">
        <v>2330</v>
      </c>
      <c r="K221" s="93"/>
      <c r="L221" s="93"/>
      <c r="M221" s="93"/>
      <c r="N221" s="130"/>
      <c r="O221" s="16" t="s">
        <v>2329</v>
      </c>
      <c r="P221" s="16" t="s">
        <v>12</v>
      </c>
      <c r="Q221" s="15" t="s">
        <v>2296</v>
      </c>
      <c r="R221" s="14" t="str">
        <f t="shared" si="60"/>
        <v>◄</v>
      </c>
      <c r="S221" s="13" t="str">
        <f t="shared" si="61"/>
        <v>◄</v>
      </c>
      <c r="T221" s="12"/>
      <c r="U221" s="12"/>
      <c r="V221" s="11" t="str">
        <f t="shared" si="62"/>
        <v/>
      </c>
      <c r="W221" s="307"/>
      <c r="X221" s="295" t="s">
        <v>2891</v>
      </c>
      <c r="Y221" s="297" t="s">
        <v>13</v>
      </c>
      <c r="Z221" s="296" t="s">
        <v>2895</v>
      </c>
      <c r="AA221" s="294" t="s">
        <v>13</v>
      </c>
    </row>
    <row r="222" spans="1:27" ht="16.2" thickBot="1" x14ac:dyDescent="0.35">
      <c r="A222" s="10">
        <v>13</v>
      </c>
      <c r="B222" s="9">
        <v>24</v>
      </c>
      <c r="C222" s="9" t="s">
        <v>9</v>
      </c>
      <c r="D222" s="9">
        <v>25</v>
      </c>
      <c r="E222" s="154">
        <v>2018</v>
      </c>
      <c r="F222" s="153" t="s">
        <v>2295</v>
      </c>
      <c r="G222" s="33">
        <v>43260</v>
      </c>
      <c r="H222" s="32">
        <v>43262</v>
      </c>
      <c r="I222" s="21" t="s">
        <v>2366</v>
      </c>
      <c r="J222" s="43" t="s">
        <v>2328</v>
      </c>
      <c r="K222" s="93"/>
      <c r="L222" s="93"/>
      <c r="M222" s="93"/>
      <c r="N222" s="130"/>
      <c r="O222" s="16" t="s">
        <v>2327</v>
      </c>
      <c r="P222" s="16" t="s">
        <v>12</v>
      </c>
      <c r="Q222" s="15" t="s">
        <v>2294</v>
      </c>
      <c r="R222" s="14" t="str">
        <f t="shared" si="60"/>
        <v>◄</v>
      </c>
      <c r="S222" s="13" t="str">
        <f t="shared" si="61"/>
        <v>◄</v>
      </c>
      <c r="T222" s="12"/>
      <c r="U222" s="12"/>
      <c r="V222" s="11" t="str">
        <f t="shared" si="62"/>
        <v/>
      </c>
      <c r="W222" s="307"/>
      <c r="X222" s="295" t="s">
        <v>2891</v>
      </c>
      <c r="Y222" s="297" t="s">
        <v>13</v>
      </c>
      <c r="Z222" s="296" t="s">
        <v>2895</v>
      </c>
      <c r="AA222" s="294" t="s">
        <v>13</v>
      </c>
    </row>
    <row r="223" spans="1:27" ht="16.2" thickBot="1" x14ac:dyDescent="0.35">
      <c r="A223" s="10">
        <v>14</v>
      </c>
      <c r="B223" s="9">
        <v>26</v>
      </c>
      <c r="C223" s="9" t="s">
        <v>9</v>
      </c>
      <c r="D223" s="9">
        <v>27</v>
      </c>
      <c r="E223" s="154">
        <v>2018</v>
      </c>
      <c r="F223" s="153" t="s">
        <v>2293</v>
      </c>
      <c r="G223" s="33">
        <v>43338</v>
      </c>
      <c r="H223" s="32">
        <v>43340</v>
      </c>
      <c r="I223" s="21" t="s">
        <v>2367</v>
      </c>
      <c r="J223" s="43" t="s">
        <v>2326</v>
      </c>
      <c r="K223" s="93"/>
      <c r="L223" s="93"/>
      <c r="M223" s="93"/>
      <c r="N223" s="130"/>
      <c r="O223" s="16" t="s">
        <v>2325</v>
      </c>
      <c r="P223" s="16" t="s">
        <v>83</v>
      </c>
      <c r="Q223" s="15">
        <v>4794</v>
      </c>
      <c r="R223" s="14" t="str">
        <f t="shared" si="60"/>
        <v>◄</v>
      </c>
      <c r="S223" s="13" t="str">
        <f t="shared" si="61"/>
        <v>◄</v>
      </c>
      <c r="T223" s="12"/>
      <c r="U223" s="12"/>
      <c r="V223" s="11" t="str">
        <f t="shared" si="62"/>
        <v/>
      </c>
      <c r="W223" s="307"/>
      <c r="X223" s="295" t="s">
        <v>2891</v>
      </c>
      <c r="Y223" s="297" t="s">
        <v>13</v>
      </c>
      <c r="Z223" s="296" t="s">
        <v>2895</v>
      </c>
      <c r="AA223" s="294" t="s">
        <v>13</v>
      </c>
    </row>
    <row r="224" spans="1:27" ht="16.2" thickBot="1" x14ac:dyDescent="0.35">
      <c r="A224" s="10">
        <v>15</v>
      </c>
      <c r="B224" s="9">
        <v>28</v>
      </c>
      <c r="C224" s="309" t="s">
        <v>9</v>
      </c>
      <c r="D224" s="309">
        <f t="shared" ref="D224:D227" si="64">B224</f>
        <v>28</v>
      </c>
      <c r="E224" s="154">
        <v>2018</v>
      </c>
      <c r="F224" s="153" t="s">
        <v>2292</v>
      </c>
      <c r="G224" s="33">
        <v>43336</v>
      </c>
      <c r="H224" s="32">
        <v>43338</v>
      </c>
      <c r="I224" s="21" t="s">
        <v>2368</v>
      </c>
      <c r="J224" s="43" t="s">
        <v>2324</v>
      </c>
      <c r="K224" s="93"/>
      <c r="L224" s="93"/>
      <c r="M224" s="93"/>
      <c r="N224" s="130"/>
      <c r="O224" s="16" t="s">
        <v>2323</v>
      </c>
      <c r="P224" s="16" t="s">
        <v>12</v>
      </c>
      <c r="Q224" s="15" t="s">
        <v>2291</v>
      </c>
      <c r="R224" s="14" t="str">
        <f t="shared" si="60"/>
        <v>◄</v>
      </c>
      <c r="S224" s="13" t="str">
        <f t="shared" si="61"/>
        <v>◄</v>
      </c>
      <c r="T224" s="12"/>
      <c r="U224" s="12"/>
      <c r="V224" s="11" t="str">
        <f t="shared" si="62"/>
        <v/>
      </c>
      <c r="W224" s="307"/>
      <c r="X224" s="295" t="s">
        <v>2891</v>
      </c>
      <c r="Y224" s="297" t="s">
        <v>13</v>
      </c>
      <c r="Z224" s="296" t="s">
        <v>2895</v>
      </c>
      <c r="AA224" s="294" t="s">
        <v>13</v>
      </c>
    </row>
    <row r="225" spans="1:27" ht="16.2" thickBot="1" x14ac:dyDescent="0.35">
      <c r="A225" s="10">
        <v>16</v>
      </c>
      <c r="B225" s="9">
        <v>29</v>
      </c>
      <c r="C225" s="309" t="s">
        <v>9</v>
      </c>
      <c r="D225" s="309">
        <f t="shared" si="64"/>
        <v>29</v>
      </c>
      <c r="E225" s="154">
        <v>2018</v>
      </c>
      <c r="F225" s="153" t="s">
        <v>2290</v>
      </c>
      <c r="G225" s="33">
        <v>43393</v>
      </c>
      <c r="H225" s="32">
        <v>43395</v>
      </c>
      <c r="I225" s="21" t="s">
        <v>2369</v>
      </c>
      <c r="J225" s="43" t="s">
        <v>2322</v>
      </c>
      <c r="K225" s="93"/>
      <c r="L225" s="93"/>
      <c r="M225" s="93"/>
      <c r="N225" s="130"/>
      <c r="O225" s="16" t="s">
        <v>2321</v>
      </c>
      <c r="P225" s="16" t="s">
        <v>83</v>
      </c>
      <c r="Q225" s="15">
        <v>4819</v>
      </c>
      <c r="R225" s="14" t="str">
        <f t="shared" si="60"/>
        <v>◄</v>
      </c>
      <c r="S225" s="13" t="str">
        <f t="shared" si="61"/>
        <v>◄</v>
      </c>
      <c r="T225" s="12"/>
      <c r="U225" s="12"/>
      <c r="V225" s="11" t="str">
        <f t="shared" si="62"/>
        <v/>
      </c>
      <c r="W225" s="307"/>
      <c r="X225" s="295" t="s">
        <v>2891</v>
      </c>
      <c r="Y225" s="297" t="s">
        <v>13</v>
      </c>
      <c r="Z225" s="296" t="s">
        <v>2895</v>
      </c>
      <c r="AA225" s="294" t="s">
        <v>13</v>
      </c>
    </row>
    <row r="226" spans="1:27" ht="16.2" thickBot="1" x14ac:dyDescent="0.35">
      <c r="A226" s="10">
        <v>17</v>
      </c>
      <c r="B226" s="9">
        <v>30</v>
      </c>
      <c r="C226" s="309" t="s">
        <v>9</v>
      </c>
      <c r="D226" s="309">
        <f t="shared" si="64"/>
        <v>30</v>
      </c>
      <c r="E226" s="154">
        <v>2018</v>
      </c>
      <c r="F226" s="153" t="s">
        <v>2289</v>
      </c>
      <c r="G226" s="33">
        <v>43393</v>
      </c>
      <c r="H226" s="32">
        <v>43395</v>
      </c>
      <c r="I226" s="21" t="s">
        <v>2370</v>
      </c>
      <c r="J226" s="43" t="s">
        <v>2320</v>
      </c>
      <c r="K226" s="93"/>
      <c r="L226" s="93"/>
      <c r="M226" s="93"/>
      <c r="N226" s="130"/>
      <c r="O226" s="16" t="s">
        <v>2319</v>
      </c>
      <c r="P226" s="16" t="s">
        <v>12</v>
      </c>
      <c r="Q226" s="15" t="s">
        <v>2288</v>
      </c>
      <c r="R226" s="14" t="str">
        <f t="shared" si="60"/>
        <v>◄</v>
      </c>
      <c r="S226" s="13" t="str">
        <f t="shared" si="61"/>
        <v>◄</v>
      </c>
      <c r="T226" s="12"/>
      <c r="U226" s="12"/>
      <c r="V226" s="11" t="str">
        <f t="shared" si="62"/>
        <v/>
      </c>
      <c r="W226" s="307"/>
      <c r="X226" s="295" t="s">
        <v>2891</v>
      </c>
      <c r="Y226" s="297" t="s">
        <v>13</v>
      </c>
      <c r="Z226" s="296" t="s">
        <v>2895</v>
      </c>
      <c r="AA226" s="294" t="s">
        <v>13</v>
      </c>
    </row>
    <row r="227" spans="1:27" ht="16.2" thickBot="1" x14ac:dyDescent="0.35">
      <c r="A227" s="10">
        <v>18</v>
      </c>
      <c r="B227" s="9">
        <v>31</v>
      </c>
      <c r="C227" s="309" t="s">
        <v>9</v>
      </c>
      <c r="D227" s="309">
        <f t="shared" si="64"/>
        <v>31</v>
      </c>
      <c r="E227" s="154">
        <v>2018</v>
      </c>
      <c r="F227" s="153" t="s">
        <v>2287</v>
      </c>
      <c r="G227" s="33">
        <v>43393</v>
      </c>
      <c r="H227" s="32">
        <v>43395</v>
      </c>
      <c r="I227" s="21" t="s">
        <v>2371</v>
      </c>
      <c r="J227" s="43" t="s">
        <v>2318</v>
      </c>
      <c r="K227" s="93"/>
      <c r="L227" s="93"/>
      <c r="M227" s="93"/>
      <c r="N227" s="130"/>
      <c r="O227" s="16" t="s">
        <v>2317</v>
      </c>
      <c r="P227" s="16" t="s">
        <v>12</v>
      </c>
      <c r="Q227" s="15" t="s">
        <v>2286</v>
      </c>
      <c r="R227" s="14" t="str">
        <f t="shared" si="60"/>
        <v>◄</v>
      </c>
      <c r="S227" s="13" t="str">
        <f t="shared" si="61"/>
        <v>◄</v>
      </c>
      <c r="T227" s="12"/>
      <c r="U227" s="12"/>
      <c r="V227" s="11" t="str">
        <f t="shared" si="62"/>
        <v/>
      </c>
      <c r="W227" s="307"/>
      <c r="X227" s="295" t="s">
        <v>2891</v>
      </c>
      <c r="Y227" s="297" t="s">
        <v>13</v>
      </c>
      <c r="Z227" s="296" t="s">
        <v>2895</v>
      </c>
      <c r="AA227" s="294" t="s">
        <v>13</v>
      </c>
    </row>
    <row r="228" spans="1:27" ht="16.2" thickBot="1" x14ac:dyDescent="0.35">
      <c r="A228" s="27">
        <v>19</v>
      </c>
      <c r="B228" s="26">
        <v>32</v>
      </c>
      <c r="C228" s="26" t="s">
        <v>9</v>
      </c>
      <c r="D228" s="26">
        <v>33</v>
      </c>
      <c r="E228" s="251">
        <v>2018</v>
      </c>
      <c r="F228" s="250" t="s">
        <v>2285</v>
      </c>
      <c r="G228" s="23">
        <v>43393</v>
      </c>
      <c r="H228" s="22">
        <v>43395</v>
      </c>
      <c r="I228" s="21" t="s">
        <v>2372</v>
      </c>
      <c r="J228" s="108" t="s">
        <v>2316</v>
      </c>
      <c r="K228" s="148"/>
      <c r="L228" s="148"/>
      <c r="M228" s="148"/>
      <c r="N228" s="152"/>
      <c r="O228" s="16" t="s">
        <v>2315</v>
      </c>
      <c r="P228" s="16" t="s">
        <v>12</v>
      </c>
      <c r="Q228" s="15" t="s">
        <v>2284</v>
      </c>
      <c r="R228" s="14" t="str">
        <f t="shared" si="60"/>
        <v>◄</v>
      </c>
      <c r="S228" s="13" t="str">
        <f t="shared" si="61"/>
        <v>◄</v>
      </c>
      <c r="T228" s="12"/>
      <c r="U228" s="12"/>
      <c r="V228" s="11" t="str">
        <f t="shared" si="62"/>
        <v/>
      </c>
      <c r="W228" s="307"/>
      <c r="X228" s="295" t="s">
        <v>2891</v>
      </c>
      <c r="Y228" s="297" t="s">
        <v>13</v>
      </c>
      <c r="Z228" s="296" t="s">
        <v>2895</v>
      </c>
      <c r="AA228" s="294" t="s">
        <v>13</v>
      </c>
    </row>
    <row r="229" spans="1:27" ht="19.2" thickTop="1" thickBot="1" x14ac:dyDescent="0.35">
      <c r="A229" s="290" t="s">
        <v>2877</v>
      </c>
      <c r="B229" s="81"/>
      <c r="C229" s="76"/>
      <c r="D229" s="76"/>
      <c r="E229" s="76"/>
      <c r="F229" s="76"/>
      <c r="G229" s="76"/>
      <c r="H229" s="76"/>
      <c r="I229" s="79"/>
      <c r="J229" s="77" t="s">
        <v>2862</v>
      </c>
      <c r="K229" s="77"/>
      <c r="L229" s="77"/>
      <c r="M229" s="76"/>
      <c r="N229" s="75"/>
      <c r="O229" s="76"/>
      <c r="P229" s="363"/>
      <c r="Q229" s="363"/>
      <c r="R229" s="364"/>
      <c r="S229" s="365" t="s">
        <v>2956</v>
      </c>
      <c r="T229" s="366" t="s">
        <v>13</v>
      </c>
      <c r="U229" s="367" t="s">
        <v>2957</v>
      </c>
      <c r="V229" s="368" t="s">
        <v>13</v>
      </c>
      <c r="W229" s="304"/>
      <c r="X229" s="369" t="s">
        <v>2891</v>
      </c>
      <c r="Y229" s="370" t="s">
        <v>2958</v>
      </c>
      <c r="Z229" s="370"/>
      <c r="AA229" s="371"/>
    </row>
    <row r="230" spans="1:27" ht="15" customHeight="1" thickBot="1" x14ac:dyDescent="0.35">
      <c r="A230" s="69"/>
      <c r="B230" s="68"/>
      <c r="C230" s="67"/>
      <c r="D230" s="67"/>
      <c r="E230" s="67"/>
      <c r="F230" s="60"/>
      <c r="G230" s="315" t="s">
        <v>48</v>
      </c>
      <c r="H230" s="316"/>
      <c r="I230" s="64"/>
      <c r="J230" s="340"/>
      <c r="K230" s="341"/>
      <c r="L230" s="341"/>
      <c r="M230" s="341"/>
      <c r="N230" s="342"/>
      <c r="O230" s="352" t="s">
        <v>80</v>
      </c>
      <c r="P230" s="353"/>
      <c r="Q230" s="354"/>
      <c r="R230" s="60"/>
      <c r="S230" s="322" t="s">
        <v>79</v>
      </c>
      <c r="T230" s="323"/>
      <c r="U230" s="324" t="s">
        <v>17</v>
      </c>
      <c r="V230" s="325"/>
      <c r="W230" s="305"/>
      <c r="X230" s="372" t="s">
        <v>2895</v>
      </c>
      <c r="Y230" s="373" t="s">
        <v>2959</v>
      </c>
      <c r="Z230" s="373"/>
      <c r="AA230" s="374"/>
    </row>
    <row r="231" spans="1:27" ht="18.600000000000001" customHeight="1" thickBot="1" x14ac:dyDescent="0.4">
      <c r="A231" s="95" t="s">
        <v>50</v>
      </c>
      <c r="B231" s="59" t="s">
        <v>16</v>
      </c>
      <c r="C231" s="59" t="s">
        <v>9</v>
      </c>
      <c r="D231" s="59" t="s">
        <v>16</v>
      </c>
      <c r="E231" s="58" t="s">
        <v>78</v>
      </c>
      <c r="F231" s="57" t="s">
        <v>2352</v>
      </c>
      <c r="G231" s="54" t="s">
        <v>76</v>
      </c>
      <c r="H231" s="54" t="s">
        <v>75</v>
      </c>
      <c r="I231" s="56" t="s">
        <v>287</v>
      </c>
      <c r="J231" s="317" t="s">
        <v>49</v>
      </c>
      <c r="K231" s="346"/>
      <c r="L231" s="346"/>
      <c r="M231" s="346"/>
      <c r="N231" s="347"/>
      <c r="O231" s="324" t="s">
        <v>73</v>
      </c>
      <c r="P231" s="351"/>
      <c r="Q231" s="325"/>
      <c r="R231" s="52" t="s">
        <v>13</v>
      </c>
      <c r="S231" s="375" t="str">
        <f>CONCATENATE(COUNTIF(S232:S251,"◄"),"◄")</f>
        <v>20◄</v>
      </c>
      <c r="T231" s="376">
        <f>SUM(T232:T251)</f>
        <v>0</v>
      </c>
      <c r="U231" s="377">
        <f>COUNT(U232:U251)</f>
        <v>0</v>
      </c>
      <c r="V231" s="378" t="str">
        <f>CONCATENATE(COUNTIF(V232:V251,"►"),"►")</f>
        <v>0►</v>
      </c>
      <c r="W231" s="306"/>
      <c r="X231" s="379" t="s">
        <v>2892</v>
      </c>
      <c r="Y231" s="380" t="s">
        <v>2960</v>
      </c>
      <c r="Z231" s="380"/>
      <c r="AA231" s="381"/>
    </row>
    <row r="232" spans="1:27" ht="16.2" thickBot="1" x14ac:dyDescent="0.35">
      <c r="A232" s="50">
        <v>1</v>
      </c>
      <c r="B232" s="262">
        <v>1</v>
      </c>
      <c r="C232" s="262" t="s">
        <v>9</v>
      </c>
      <c r="D232" s="262">
        <v>2</v>
      </c>
      <c r="E232" s="105">
        <v>2019</v>
      </c>
      <c r="F232" s="236" t="s">
        <v>2392</v>
      </c>
      <c r="G232" s="33">
        <v>43491</v>
      </c>
      <c r="H232" s="32">
        <v>43493</v>
      </c>
      <c r="I232" s="21" t="s">
        <v>2411</v>
      </c>
      <c r="J232" s="128" t="s">
        <v>2410</v>
      </c>
      <c r="K232" s="132"/>
      <c r="L232" s="132"/>
      <c r="M232" s="132"/>
      <c r="N232" s="131"/>
      <c r="O232" s="16" t="s">
        <v>2412</v>
      </c>
      <c r="P232" s="16" t="s">
        <v>12</v>
      </c>
      <c r="Q232" s="15" t="s">
        <v>2413</v>
      </c>
      <c r="R232" s="14" t="str">
        <f t="shared" ref="R232:R251" si="65">IF(AND(S232="◄",V232="►"),"◄?►",IF(S232="◄","◄",IF(V232="►","►","")))</f>
        <v>◄</v>
      </c>
      <c r="S232" s="13" t="str">
        <f t="shared" ref="S232:S251" si="66">IF(T232&gt;0,"","◄")</f>
        <v>◄</v>
      </c>
      <c r="T232" s="12"/>
      <c r="U232" s="12"/>
      <c r="V232" s="11" t="str">
        <f t="shared" ref="V232:V251" si="67">IF(U232&gt;0,"►","")</f>
        <v/>
      </c>
      <c r="W232" s="307"/>
      <c r="X232" s="295" t="s">
        <v>2891</v>
      </c>
      <c r="Y232" s="297" t="s">
        <v>13</v>
      </c>
      <c r="Z232" s="296" t="s">
        <v>2895</v>
      </c>
      <c r="AA232" s="294" t="s">
        <v>13</v>
      </c>
    </row>
    <row r="233" spans="1:27" ht="16.2" thickBot="1" x14ac:dyDescent="0.35">
      <c r="A233" s="10">
        <v>2</v>
      </c>
      <c r="B233" s="97">
        <v>3</v>
      </c>
      <c r="C233" s="97" t="s">
        <v>9</v>
      </c>
      <c r="D233" s="97">
        <v>4</v>
      </c>
      <c r="E233" s="105">
        <v>2019</v>
      </c>
      <c r="F233" s="153" t="s">
        <v>2391</v>
      </c>
      <c r="G233" s="33">
        <v>43491</v>
      </c>
      <c r="H233" s="32">
        <v>43493</v>
      </c>
      <c r="I233" s="21" t="s">
        <v>2415</v>
      </c>
      <c r="J233" s="43" t="s">
        <v>2409</v>
      </c>
      <c r="K233" s="93"/>
      <c r="L233" s="93"/>
      <c r="M233" s="93"/>
      <c r="N233" s="130"/>
      <c r="O233" s="16" t="s">
        <v>2414</v>
      </c>
      <c r="P233" s="16" t="s">
        <v>83</v>
      </c>
      <c r="Q233" s="15" t="s">
        <v>83</v>
      </c>
      <c r="R233" s="14" t="str">
        <f t="shared" si="65"/>
        <v>◄</v>
      </c>
      <c r="S233" s="13" t="str">
        <f t="shared" si="66"/>
        <v>◄</v>
      </c>
      <c r="T233" s="12"/>
      <c r="U233" s="12"/>
      <c r="V233" s="11" t="str">
        <f t="shared" si="67"/>
        <v/>
      </c>
      <c r="W233" s="307"/>
      <c r="X233" s="295" t="s">
        <v>2891</v>
      </c>
      <c r="Y233" s="297" t="s">
        <v>13</v>
      </c>
      <c r="Z233" s="296" t="s">
        <v>2895</v>
      </c>
      <c r="AA233" s="294" t="s">
        <v>13</v>
      </c>
    </row>
    <row r="234" spans="1:27" ht="16.2" thickBot="1" x14ac:dyDescent="0.35">
      <c r="A234" s="10">
        <v>3</v>
      </c>
      <c r="B234" s="97">
        <v>5</v>
      </c>
      <c r="C234" s="97" t="s">
        <v>9</v>
      </c>
      <c r="D234" s="97">
        <v>6</v>
      </c>
      <c r="E234" s="105">
        <v>2019</v>
      </c>
      <c r="F234" s="153" t="s">
        <v>2390</v>
      </c>
      <c r="G234" s="33">
        <v>43491</v>
      </c>
      <c r="H234" s="32">
        <v>43493</v>
      </c>
      <c r="I234" s="21" t="s">
        <v>2416</v>
      </c>
      <c r="J234" s="43" t="s">
        <v>2408</v>
      </c>
      <c r="K234" s="93"/>
      <c r="L234" s="93"/>
      <c r="M234" s="93"/>
      <c r="N234" s="130"/>
      <c r="O234" s="16" t="s">
        <v>2417</v>
      </c>
      <c r="P234" s="16" t="s">
        <v>12</v>
      </c>
      <c r="Q234" s="15" t="s">
        <v>2418</v>
      </c>
      <c r="R234" s="14" t="str">
        <f t="shared" si="65"/>
        <v>◄</v>
      </c>
      <c r="S234" s="13" t="str">
        <f t="shared" si="66"/>
        <v>◄</v>
      </c>
      <c r="T234" s="12"/>
      <c r="U234" s="12"/>
      <c r="V234" s="11" t="str">
        <f t="shared" si="67"/>
        <v/>
      </c>
      <c r="W234" s="307"/>
      <c r="X234" s="295" t="s">
        <v>2891</v>
      </c>
      <c r="Y234" s="297" t="s">
        <v>13</v>
      </c>
      <c r="Z234" s="296" t="s">
        <v>2895</v>
      </c>
      <c r="AA234" s="294" t="s">
        <v>13</v>
      </c>
    </row>
    <row r="235" spans="1:27" ht="16.2" thickBot="1" x14ac:dyDescent="0.35">
      <c r="A235" s="10">
        <v>4</v>
      </c>
      <c r="B235" s="97">
        <v>7</v>
      </c>
      <c r="C235" s="309" t="s">
        <v>9</v>
      </c>
      <c r="D235" s="309">
        <f t="shared" ref="D235" si="68">B235</f>
        <v>7</v>
      </c>
      <c r="E235" s="105">
        <v>2019</v>
      </c>
      <c r="F235" s="153" t="s">
        <v>2389</v>
      </c>
      <c r="G235" s="33">
        <v>43540</v>
      </c>
      <c r="H235" s="32">
        <v>43542</v>
      </c>
      <c r="I235" s="21" t="s">
        <v>2419</v>
      </c>
      <c r="J235" s="43" t="s">
        <v>2407</v>
      </c>
      <c r="K235" s="93"/>
      <c r="L235" s="93"/>
      <c r="M235" s="93"/>
      <c r="N235" s="130"/>
      <c r="O235" s="16" t="s">
        <v>2420</v>
      </c>
      <c r="P235" s="16" t="s">
        <v>12</v>
      </c>
      <c r="Q235" s="15" t="s">
        <v>2421</v>
      </c>
      <c r="R235" s="14" t="str">
        <f t="shared" si="65"/>
        <v>◄</v>
      </c>
      <c r="S235" s="13" t="str">
        <f t="shared" si="66"/>
        <v>◄</v>
      </c>
      <c r="T235" s="12"/>
      <c r="U235" s="12"/>
      <c r="V235" s="11" t="str">
        <f t="shared" si="67"/>
        <v/>
      </c>
      <c r="W235" s="307"/>
      <c r="X235" s="295" t="s">
        <v>2891</v>
      </c>
      <c r="Y235" s="297" t="s">
        <v>13</v>
      </c>
      <c r="Z235" s="296" t="s">
        <v>2895</v>
      </c>
      <c r="AA235" s="294" t="s">
        <v>13</v>
      </c>
    </row>
    <row r="236" spans="1:27" ht="16.2" thickBot="1" x14ac:dyDescent="0.35">
      <c r="A236" s="10">
        <v>5</v>
      </c>
      <c r="B236" s="97">
        <v>8</v>
      </c>
      <c r="C236" s="97" t="s">
        <v>9</v>
      </c>
      <c r="D236" s="97">
        <v>9</v>
      </c>
      <c r="E236" s="105">
        <v>2019</v>
      </c>
      <c r="F236" s="153" t="s">
        <v>2388</v>
      </c>
      <c r="G236" s="33">
        <v>43540</v>
      </c>
      <c r="H236" s="32">
        <v>43542</v>
      </c>
      <c r="I236" s="21" t="s">
        <v>2422</v>
      </c>
      <c r="J236" s="43" t="s">
        <v>2406</v>
      </c>
      <c r="K236" s="93"/>
      <c r="L236" s="93"/>
      <c r="M236" s="93"/>
      <c r="N236" s="130"/>
      <c r="O236" s="16" t="s">
        <v>2423</v>
      </c>
      <c r="P236" s="16" t="s">
        <v>12</v>
      </c>
      <c r="Q236" s="15" t="s">
        <v>2424</v>
      </c>
      <c r="R236" s="14" t="str">
        <f t="shared" si="65"/>
        <v>◄</v>
      </c>
      <c r="S236" s="13" t="str">
        <f t="shared" si="66"/>
        <v>◄</v>
      </c>
      <c r="T236" s="12"/>
      <c r="U236" s="12"/>
      <c r="V236" s="11" t="str">
        <f t="shared" si="67"/>
        <v/>
      </c>
      <c r="W236" s="307"/>
      <c r="X236" s="295" t="s">
        <v>2891</v>
      </c>
      <c r="Y236" s="297" t="s">
        <v>13</v>
      </c>
      <c r="Z236" s="296" t="s">
        <v>2895</v>
      </c>
      <c r="AA236" s="294" t="s">
        <v>13</v>
      </c>
    </row>
    <row r="237" spans="1:27" ht="16.2" thickBot="1" x14ac:dyDescent="0.35">
      <c r="A237" s="10">
        <v>6</v>
      </c>
      <c r="B237" s="97">
        <v>10</v>
      </c>
      <c r="C237" s="97" t="s">
        <v>9</v>
      </c>
      <c r="D237" s="97">
        <v>11</v>
      </c>
      <c r="E237" s="105">
        <v>2019</v>
      </c>
      <c r="F237" s="153" t="s">
        <v>2387</v>
      </c>
      <c r="G237" s="33">
        <v>43540</v>
      </c>
      <c r="H237" s="32">
        <v>43542</v>
      </c>
      <c r="I237" s="21" t="s">
        <v>2425</v>
      </c>
      <c r="J237" s="43" t="s">
        <v>2405</v>
      </c>
      <c r="K237" s="93"/>
      <c r="L237" s="93"/>
      <c r="M237" s="93"/>
      <c r="N237" s="130"/>
      <c r="O237" s="16" t="s">
        <v>2426</v>
      </c>
      <c r="P237" s="16" t="s">
        <v>12</v>
      </c>
      <c r="Q237" s="15" t="s">
        <v>2427</v>
      </c>
      <c r="R237" s="14" t="str">
        <f t="shared" si="65"/>
        <v>◄</v>
      </c>
      <c r="S237" s="13" t="str">
        <f t="shared" si="66"/>
        <v>◄</v>
      </c>
      <c r="T237" s="12"/>
      <c r="U237" s="12"/>
      <c r="V237" s="11" t="str">
        <f t="shared" si="67"/>
        <v/>
      </c>
      <c r="W237" s="307"/>
      <c r="X237" s="295" t="s">
        <v>2891</v>
      </c>
      <c r="Y237" s="297" t="s">
        <v>13</v>
      </c>
      <c r="Z237" s="296" t="s">
        <v>2895</v>
      </c>
      <c r="AA237" s="294" t="s">
        <v>13</v>
      </c>
    </row>
    <row r="238" spans="1:27" ht="16.2" thickBot="1" x14ac:dyDescent="0.35">
      <c r="A238" s="10">
        <v>7</v>
      </c>
      <c r="B238" s="97">
        <v>12</v>
      </c>
      <c r="C238" s="97" t="s">
        <v>9</v>
      </c>
      <c r="D238" s="97">
        <v>13</v>
      </c>
      <c r="E238" s="105">
        <v>2019</v>
      </c>
      <c r="F238" s="153" t="s">
        <v>2386</v>
      </c>
      <c r="G238" s="33">
        <v>43540</v>
      </c>
      <c r="H238" s="32">
        <v>43542</v>
      </c>
      <c r="I238" s="21" t="s">
        <v>2429</v>
      </c>
      <c r="J238" s="43" t="s">
        <v>2404</v>
      </c>
      <c r="K238" s="93"/>
      <c r="L238" s="93"/>
      <c r="M238" s="93"/>
      <c r="N238" s="130"/>
      <c r="O238" s="16" t="s">
        <v>2428</v>
      </c>
      <c r="P238" s="16" t="s">
        <v>83</v>
      </c>
      <c r="Q238" s="15" t="s">
        <v>83</v>
      </c>
      <c r="R238" s="14" t="str">
        <f t="shared" si="65"/>
        <v>◄</v>
      </c>
      <c r="S238" s="13" t="str">
        <f t="shared" si="66"/>
        <v>◄</v>
      </c>
      <c r="T238" s="12"/>
      <c r="U238" s="12"/>
      <c r="V238" s="11" t="str">
        <f t="shared" si="67"/>
        <v/>
      </c>
      <c r="W238" s="307"/>
      <c r="X238" s="295" t="s">
        <v>2891</v>
      </c>
      <c r="Y238" s="297" t="s">
        <v>13</v>
      </c>
      <c r="Z238" s="296" t="s">
        <v>2895</v>
      </c>
      <c r="AA238" s="294" t="s">
        <v>13</v>
      </c>
    </row>
    <row r="239" spans="1:27" ht="16.2" thickBot="1" x14ac:dyDescent="0.35">
      <c r="A239" s="10">
        <v>8</v>
      </c>
      <c r="B239" s="97">
        <v>14</v>
      </c>
      <c r="C239" s="309" t="s">
        <v>9</v>
      </c>
      <c r="D239" s="309">
        <f t="shared" ref="D239" si="69">B239</f>
        <v>14</v>
      </c>
      <c r="E239" s="105">
        <v>2019</v>
      </c>
      <c r="F239" s="153" t="s">
        <v>2385</v>
      </c>
      <c r="G239" s="33">
        <v>43631</v>
      </c>
      <c r="H239" s="32">
        <v>43633</v>
      </c>
      <c r="I239" s="21" t="s">
        <v>2430</v>
      </c>
      <c r="J239" s="43" t="s">
        <v>2403</v>
      </c>
      <c r="K239" s="93"/>
      <c r="L239" s="93"/>
      <c r="M239" s="93"/>
      <c r="N239" s="130"/>
      <c r="O239" s="16" t="s">
        <v>2431</v>
      </c>
      <c r="P239" s="16" t="s">
        <v>12</v>
      </c>
      <c r="Q239" s="15" t="s">
        <v>2432</v>
      </c>
      <c r="R239" s="14" t="str">
        <f t="shared" si="65"/>
        <v>◄</v>
      </c>
      <c r="S239" s="13" t="str">
        <f t="shared" si="66"/>
        <v>◄</v>
      </c>
      <c r="T239" s="12"/>
      <c r="U239" s="12"/>
      <c r="V239" s="11" t="str">
        <f t="shared" si="67"/>
        <v/>
      </c>
      <c r="W239" s="307"/>
      <c r="X239" s="295" t="s">
        <v>2891</v>
      </c>
      <c r="Y239" s="297" t="s">
        <v>13</v>
      </c>
      <c r="Z239" s="296" t="s">
        <v>2895</v>
      </c>
      <c r="AA239" s="294" t="s">
        <v>13</v>
      </c>
    </row>
    <row r="240" spans="1:27" ht="16.2" thickBot="1" x14ac:dyDescent="0.35">
      <c r="A240" s="10">
        <v>9</v>
      </c>
      <c r="B240" s="97">
        <v>15</v>
      </c>
      <c r="C240" s="97" t="s">
        <v>9</v>
      </c>
      <c r="D240" s="97">
        <v>16</v>
      </c>
      <c r="E240" s="105">
        <v>2019</v>
      </c>
      <c r="F240" s="153" t="s">
        <v>2384</v>
      </c>
      <c r="G240" s="33">
        <v>43631</v>
      </c>
      <c r="H240" s="32">
        <v>43633</v>
      </c>
      <c r="I240" s="21" t="s">
        <v>2433</v>
      </c>
      <c r="J240" s="43" t="s">
        <v>2402</v>
      </c>
      <c r="K240" s="93"/>
      <c r="L240" s="93"/>
      <c r="M240" s="93"/>
      <c r="N240" s="130"/>
      <c r="O240" s="16" t="s">
        <v>2434</v>
      </c>
      <c r="P240" s="16" t="s">
        <v>12</v>
      </c>
      <c r="Q240" s="15" t="s">
        <v>2435</v>
      </c>
      <c r="R240" s="14" t="str">
        <f t="shared" si="65"/>
        <v>◄</v>
      </c>
      <c r="S240" s="13" t="str">
        <f t="shared" si="66"/>
        <v>◄</v>
      </c>
      <c r="T240" s="12"/>
      <c r="U240" s="12"/>
      <c r="V240" s="11" t="str">
        <f t="shared" si="67"/>
        <v/>
      </c>
      <c r="W240" s="307"/>
      <c r="X240" s="295" t="s">
        <v>2891</v>
      </c>
      <c r="Y240" s="297" t="s">
        <v>13</v>
      </c>
      <c r="Z240" s="296" t="s">
        <v>2895</v>
      </c>
      <c r="AA240" s="294" t="s">
        <v>13</v>
      </c>
    </row>
    <row r="241" spans="1:27" ht="16.2" thickBot="1" x14ac:dyDescent="0.35">
      <c r="A241" s="10">
        <v>10</v>
      </c>
      <c r="B241" s="97">
        <v>17</v>
      </c>
      <c r="C241" s="97" t="s">
        <v>9</v>
      </c>
      <c r="D241" s="97">
        <v>18</v>
      </c>
      <c r="E241" s="105">
        <v>2019</v>
      </c>
      <c r="F241" s="153" t="s">
        <v>2383</v>
      </c>
      <c r="G241" s="33">
        <v>43631</v>
      </c>
      <c r="H241" s="32">
        <v>43633</v>
      </c>
      <c r="I241" s="21" t="s">
        <v>2437</v>
      </c>
      <c r="J241" s="43" t="s">
        <v>2401</v>
      </c>
      <c r="K241" s="93"/>
      <c r="L241" s="93"/>
      <c r="M241" s="93"/>
      <c r="N241" s="130"/>
      <c r="O241" s="16" t="s">
        <v>2436</v>
      </c>
      <c r="P241" s="16" t="s">
        <v>83</v>
      </c>
      <c r="Q241" s="15" t="s">
        <v>83</v>
      </c>
      <c r="R241" s="14" t="str">
        <f t="shared" si="65"/>
        <v>◄</v>
      </c>
      <c r="S241" s="13" t="str">
        <f t="shared" si="66"/>
        <v>◄</v>
      </c>
      <c r="T241" s="12"/>
      <c r="U241" s="12"/>
      <c r="V241" s="11" t="str">
        <f t="shared" si="67"/>
        <v/>
      </c>
      <c r="W241" s="307"/>
      <c r="X241" s="295" t="s">
        <v>2891</v>
      </c>
      <c r="Y241" s="297" t="s">
        <v>13</v>
      </c>
      <c r="Z241" s="296" t="s">
        <v>2895</v>
      </c>
      <c r="AA241" s="294" t="s">
        <v>13</v>
      </c>
    </row>
    <row r="242" spans="1:27" ht="16.2" thickBot="1" x14ac:dyDescent="0.35">
      <c r="A242" s="10">
        <v>11</v>
      </c>
      <c r="B242" s="97">
        <v>19</v>
      </c>
      <c r="C242" s="309" t="s">
        <v>9</v>
      </c>
      <c r="D242" s="309">
        <f t="shared" ref="D242" si="70">B242</f>
        <v>19</v>
      </c>
      <c r="E242" s="105">
        <v>2019</v>
      </c>
      <c r="F242" s="153" t="s">
        <v>2382</v>
      </c>
      <c r="G242" s="33">
        <v>43631</v>
      </c>
      <c r="H242" s="32">
        <v>43633</v>
      </c>
      <c r="I242" s="21" t="s">
        <v>2438</v>
      </c>
      <c r="J242" s="43" t="s">
        <v>2400</v>
      </c>
      <c r="K242" s="93"/>
      <c r="L242" s="93"/>
      <c r="M242" s="93"/>
      <c r="N242" s="130"/>
      <c r="O242" s="16" t="s">
        <v>2439</v>
      </c>
      <c r="P242" s="16" t="s">
        <v>12</v>
      </c>
      <c r="Q242" s="15" t="s">
        <v>2440</v>
      </c>
      <c r="R242" s="14" t="str">
        <f t="shared" si="65"/>
        <v>◄</v>
      </c>
      <c r="S242" s="13" t="str">
        <f t="shared" si="66"/>
        <v>◄</v>
      </c>
      <c r="T242" s="12"/>
      <c r="U242" s="12"/>
      <c r="V242" s="11" t="str">
        <f t="shared" si="67"/>
        <v/>
      </c>
      <c r="W242" s="307"/>
      <c r="X242" s="295" t="s">
        <v>2891</v>
      </c>
      <c r="Y242" s="297" t="s">
        <v>13</v>
      </c>
      <c r="Z242" s="296" t="s">
        <v>2895</v>
      </c>
      <c r="AA242" s="294" t="s">
        <v>13</v>
      </c>
    </row>
    <row r="243" spans="1:27" ht="16.2" thickBot="1" x14ac:dyDescent="0.35">
      <c r="A243" s="10">
        <v>12</v>
      </c>
      <c r="B243" s="97">
        <v>20</v>
      </c>
      <c r="C243" s="97" t="s">
        <v>9</v>
      </c>
      <c r="D243" s="97">
        <v>21</v>
      </c>
      <c r="E243" s="105">
        <v>2019</v>
      </c>
      <c r="F243" s="153" t="s">
        <v>2381</v>
      </c>
      <c r="G243" s="33">
        <v>43701</v>
      </c>
      <c r="H243" s="32">
        <v>43703</v>
      </c>
      <c r="I243" s="21" t="s">
        <v>2441</v>
      </c>
      <c r="J243" s="43" t="s">
        <v>2399</v>
      </c>
      <c r="K243" s="93"/>
      <c r="L243" s="93"/>
      <c r="M243" s="93"/>
      <c r="N243" s="130"/>
      <c r="O243" s="16" t="s">
        <v>2442</v>
      </c>
      <c r="P243" s="16" t="s">
        <v>12</v>
      </c>
      <c r="Q243" s="15" t="s">
        <v>2443</v>
      </c>
      <c r="R243" s="14" t="str">
        <f t="shared" si="65"/>
        <v>◄</v>
      </c>
      <c r="S243" s="13" t="str">
        <f t="shared" si="66"/>
        <v>◄</v>
      </c>
      <c r="T243" s="12"/>
      <c r="U243" s="12"/>
      <c r="V243" s="11" t="str">
        <f t="shared" si="67"/>
        <v/>
      </c>
      <c r="W243" s="307"/>
      <c r="X243" s="295" t="s">
        <v>2891</v>
      </c>
      <c r="Y243" s="297" t="s">
        <v>13</v>
      </c>
      <c r="Z243" s="296" t="s">
        <v>2895</v>
      </c>
      <c r="AA243" s="294" t="s">
        <v>13</v>
      </c>
    </row>
    <row r="244" spans="1:27" ht="16.2" thickBot="1" x14ac:dyDescent="0.35">
      <c r="A244" s="10">
        <v>13</v>
      </c>
      <c r="B244" s="97">
        <v>22</v>
      </c>
      <c r="C244" s="97" t="s">
        <v>9</v>
      </c>
      <c r="D244" s="97">
        <v>23</v>
      </c>
      <c r="E244" s="105">
        <v>2019</v>
      </c>
      <c r="F244" s="153" t="s">
        <v>2380</v>
      </c>
      <c r="G244" s="33">
        <v>43701</v>
      </c>
      <c r="H244" s="32">
        <v>43703</v>
      </c>
      <c r="I244" s="21" t="s">
        <v>2444</v>
      </c>
      <c r="J244" s="43" t="s">
        <v>2398</v>
      </c>
      <c r="K244" s="93"/>
      <c r="L244" s="93"/>
      <c r="M244" s="93"/>
      <c r="N244" s="130"/>
      <c r="O244" s="16" t="s">
        <v>2445</v>
      </c>
      <c r="P244" s="16" t="s">
        <v>12</v>
      </c>
      <c r="Q244" s="15" t="s">
        <v>2446</v>
      </c>
      <c r="R244" s="14" t="str">
        <f t="shared" si="65"/>
        <v>◄</v>
      </c>
      <c r="S244" s="13" t="str">
        <f t="shared" si="66"/>
        <v>◄</v>
      </c>
      <c r="T244" s="12"/>
      <c r="U244" s="12"/>
      <c r="V244" s="11" t="str">
        <f t="shared" si="67"/>
        <v/>
      </c>
      <c r="W244" s="307"/>
      <c r="X244" s="295" t="s">
        <v>2891</v>
      </c>
      <c r="Y244" s="297" t="s">
        <v>13</v>
      </c>
      <c r="Z244" s="296" t="s">
        <v>2895</v>
      </c>
      <c r="AA244" s="294" t="s">
        <v>13</v>
      </c>
    </row>
    <row r="245" spans="1:27" ht="16.2" thickBot="1" x14ac:dyDescent="0.35">
      <c r="A245" s="10">
        <v>14</v>
      </c>
      <c r="B245" s="97">
        <v>24</v>
      </c>
      <c r="C245" s="97" t="s">
        <v>9</v>
      </c>
      <c r="D245" s="97">
        <v>25</v>
      </c>
      <c r="E245" s="105">
        <v>2019</v>
      </c>
      <c r="F245" s="153" t="s">
        <v>2379</v>
      </c>
      <c r="G245" s="33">
        <v>43701</v>
      </c>
      <c r="H245" s="32">
        <v>43703</v>
      </c>
      <c r="I245" s="21" t="s">
        <v>2448</v>
      </c>
      <c r="J245" s="43" t="s">
        <v>2397</v>
      </c>
      <c r="K245" s="93"/>
      <c r="L245" s="93"/>
      <c r="M245" s="93"/>
      <c r="N245" s="130"/>
      <c r="O245" s="16" t="s">
        <v>2447</v>
      </c>
      <c r="P245" s="16" t="s">
        <v>83</v>
      </c>
      <c r="Q245" s="15" t="s">
        <v>83</v>
      </c>
      <c r="R245" s="14" t="str">
        <f t="shared" si="65"/>
        <v>◄</v>
      </c>
      <c r="S245" s="13" t="str">
        <f t="shared" si="66"/>
        <v>◄</v>
      </c>
      <c r="T245" s="12"/>
      <c r="U245" s="12"/>
      <c r="V245" s="11" t="str">
        <f t="shared" si="67"/>
        <v/>
      </c>
      <c r="W245" s="307"/>
      <c r="X245" s="295" t="s">
        <v>2891</v>
      </c>
      <c r="Y245" s="297" t="s">
        <v>13</v>
      </c>
      <c r="Z245" s="296" t="s">
        <v>2895</v>
      </c>
      <c r="AA245" s="294" t="s">
        <v>13</v>
      </c>
    </row>
    <row r="246" spans="1:27" ht="16.2" thickBot="1" x14ac:dyDescent="0.35">
      <c r="A246" s="10">
        <v>15</v>
      </c>
      <c r="B246" s="97">
        <v>26</v>
      </c>
      <c r="C246" s="97" t="s">
        <v>9</v>
      </c>
      <c r="D246" s="97">
        <v>27</v>
      </c>
      <c r="E246" s="105">
        <v>2019</v>
      </c>
      <c r="F246" s="153" t="s">
        <v>2378</v>
      </c>
      <c r="G246" s="33">
        <v>43701</v>
      </c>
      <c r="H246" s="32">
        <v>43703</v>
      </c>
      <c r="I246" s="21" t="s">
        <v>2450</v>
      </c>
      <c r="J246" s="43" t="s">
        <v>2373</v>
      </c>
      <c r="K246" s="93"/>
      <c r="L246" s="93"/>
      <c r="M246" s="93"/>
      <c r="N246" s="130"/>
      <c r="O246" s="16" t="s">
        <v>2449</v>
      </c>
      <c r="P246" s="16" t="s">
        <v>83</v>
      </c>
      <c r="Q246" s="15" t="s">
        <v>83</v>
      </c>
      <c r="R246" s="14" t="str">
        <f t="shared" si="65"/>
        <v>◄</v>
      </c>
      <c r="S246" s="13" t="str">
        <f t="shared" si="66"/>
        <v>◄</v>
      </c>
      <c r="T246" s="12"/>
      <c r="U246" s="12"/>
      <c r="V246" s="11" t="str">
        <f t="shared" si="67"/>
        <v/>
      </c>
      <c r="W246" s="307"/>
      <c r="X246" s="295" t="s">
        <v>2891</v>
      </c>
      <c r="Y246" s="297" t="s">
        <v>13</v>
      </c>
      <c r="Z246" s="296" t="s">
        <v>2895</v>
      </c>
      <c r="AA246" s="294" t="s">
        <v>13</v>
      </c>
    </row>
    <row r="247" spans="1:27" ht="16.2" thickBot="1" x14ac:dyDescent="0.35">
      <c r="A247" s="10">
        <v>16</v>
      </c>
      <c r="B247" s="97">
        <v>28</v>
      </c>
      <c r="C247" s="309" t="s">
        <v>9</v>
      </c>
      <c r="D247" s="309">
        <f t="shared" ref="D247:D248" si="71">B247</f>
        <v>28</v>
      </c>
      <c r="E247" s="105">
        <v>2019</v>
      </c>
      <c r="F247" s="153" t="s">
        <v>2377</v>
      </c>
      <c r="G247" s="33">
        <v>43757</v>
      </c>
      <c r="H247" s="32">
        <v>43759</v>
      </c>
      <c r="I247" s="21" t="s">
        <v>2451</v>
      </c>
      <c r="J247" s="261" t="s">
        <v>2396</v>
      </c>
      <c r="K247" s="93"/>
      <c r="L247" s="93"/>
      <c r="M247" s="93"/>
      <c r="N247" s="130"/>
      <c r="O247" s="16" t="s">
        <v>2452</v>
      </c>
      <c r="P247" s="16" t="s">
        <v>12</v>
      </c>
      <c r="Q247" s="15" t="s">
        <v>2453</v>
      </c>
      <c r="R247" s="14" t="str">
        <f t="shared" si="65"/>
        <v>◄</v>
      </c>
      <c r="S247" s="13" t="str">
        <f t="shared" si="66"/>
        <v>◄</v>
      </c>
      <c r="T247" s="12"/>
      <c r="U247" s="12"/>
      <c r="V247" s="11" t="str">
        <f t="shared" si="67"/>
        <v/>
      </c>
      <c r="W247" s="307"/>
      <c r="X247" s="295" t="s">
        <v>2891</v>
      </c>
      <c r="Y247" s="297" t="s">
        <v>13</v>
      </c>
      <c r="Z247" s="296" t="s">
        <v>2895</v>
      </c>
      <c r="AA247" s="294" t="s">
        <v>13</v>
      </c>
    </row>
    <row r="248" spans="1:27" ht="16.2" thickBot="1" x14ac:dyDescent="0.35">
      <c r="A248" s="10">
        <v>17</v>
      </c>
      <c r="B248" s="97">
        <v>29</v>
      </c>
      <c r="C248" s="309" t="s">
        <v>9</v>
      </c>
      <c r="D248" s="309">
        <f t="shared" si="71"/>
        <v>29</v>
      </c>
      <c r="E248" s="105">
        <v>2019</v>
      </c>
      <c r="F248" s="153" t="s">
        <v>2376</v>
      </c>
      <c r="G248" s="33">
        <v>43757</v>
      </c>
      <c r="H248" s="32">
        <v>43759</v>
      </c>
      <c r="I248" s="21" t="s">
        <v>2454</v>
      </c>
      <c r="J248" s="43" t="s">
        <v>2395</v>
      </c>
      <c r="K248" s="93"/>
      <c r="L248" s="93"/>
      <c r="M248" s="93"/>
      <c r="N248" s="130"/>
      <c r="O248" s="16" t="s">
        <v>2455</v>
      </c>
      <c r="P248" s="16" t="s">
        <v>12</v>
      </c>
      <c r="Q248" s="15" t="s">
        <v>2456</v>
      </c>
      <c r="R248" s="14" t="str">
        <f t="shared" si="65"/>
        <v>◄</v>
      </c>
      <c r="S248" s="13" t="str">
        <f t="shared" si="66"/>
        <v>◄</v>
      </c>
      <c r="T248" s="12"/>
      <c r="U248" s="12"/>
      <c r="V248" s="11" t="str">
        <f t="shared" si="67"/>
        <v/>
      </c>
      <c r="W248" s="307"/>
      <c r="X248" s="295" t="s">
        <v>2891</v>
      </c>
      <c r="Y248" s="297" t="s">
        <v>13</v>
      </c>
      <c r="Z248" s="296" t="s">
        <v>2895</v>
      </c>
      <c r="AA248" s="294" t="s">
        <v>13</v>
      </c>
    </row>
    <row r="249" spans="1:27" ht="16.2" thickBot="1" x14ac:dyDescent="0.35">
      <c r="A249" s="10">
        <v>18</v>
      </c>
      <c r="B249" s="97">
        <v>30</v>
      </c>
      <c r="C249" s="97" t="s">
        <v>9</v>
      </c>
      <c r="D249" s="97">
        <v>31</v>
      </c>
      <c r="E249" s="105">
        <v>2019</v>
      </c>
      <c r="F249" s="153" t="s">
        <v>2375</v>
      </c>
      <c r="G249" s="33">
        <v>43757</v>
      </c>
      <c r="H249" s="32">
        <v>43759</v>
      </c>
      <c r="I249" s="21" t="s">
        <v>2458</v>
      </c>
      <c r="J249" s="128" t="s">
        <v>2394</v>
      </c>
      <c r="K249" s="93"/>
      <c r="L249" s="93"/>
      <c r="M249" s="93"/>
      <c r="N249" s="130"/>
      <c r="O249" s="16" t="s">
        <v>2457</v>
      </c>
      <c r="P249" s="16" t="s">
        <v>83</v>
      </c>
      <c r="Q249" s="15" t="s">
        <v>83</v>
      </c>
      <c r="R249" s="14" t="str">
        <f t="shared" si="65"/>
        <v>◄</v>
      </c>
      <c r="S249" s="13" t="str">
        <f t="shared" si="66"/>
        <v>◄</v>
      </c>
      <c r="T249" s="12"/>
      <c r="U249" s="12"/>
      <c r="V249" s="11" t="str">
        <f t="shared" si="67"/>
        <v/>
      </c>
      <c r="W249" s="307"/>
      <c r="X249" s="295" t="s">
        <v>2891</v>
      </c>
      <c r="Y249" s="297" t="s">
        <v>13</v>
      </c>
      <c r="Z249" s="296" t="s">
        <v>2895</v>
      </c>
      <c r="AA249" s="294" t="s">
        <v>13</v>
      </c>
    </row>
    <row r="250" spans="1:27" ht="16.2" thickBot="1" x14ac:dyDescent="0.35">
      <c r="A250" s="125">
        <v>19</v>
      </c>
      <c r="B250" s="259">
        <v>32</v>
      </c>
      <c r="C250" s="259" t="s">
        <v>9</v>
      </c>
      <c r="D250" s="259">
        <v>33</v>
      </c>
      <c r="E250" s="35">
        <v>2019</v>
      </c>
      <c r="F250" s="185" t="s">
        <v>2374</v>
      </c>
      <c r="G250" s="123">
        <v>43757</v>
      </c>
      <c r="H250" s="122">
        <v>43759</v>
      </c>
      <c r="I250" s="21" t="s">
        <v>2459</v>
      </c>
      <c r="J250" s="187" t="s">
        <v>2393</v>
      </c>
      <c r="K250" s="179"/>
      <c r="L250" s="179"/>
      <c r="M250" s="179"/>
      <c r="N250" s="178"/>
      <c r="O250" s="16" t="s">
        <v>2460</v>
      </c>
      <c r="P250" s="16" t="s">
        <v>12</v>
      </c>
      <c r="Q250" s="15" t="s">
        <v>2461</v>
      </c>
      <c r="R250" s="14" t="str">
        <f t="shared" si="65"/>
        <v>◄</v>
      </c>
      <c r="S250" s="13" t="str">
        <f t="shared" si="66"/>
        <v>◄</v>
      </c>
      <c r="T250" s="12"/>
      <c r="U250" s="12"/>
      <c r="V250" s="11" t="str">
        <f t="shared" si="67"/>
        <v/>
      </c>
      <c r="W250" s="307"/>
      <c r="X250" s="295" t="s">
        <v>2891</v>
      </c>
      <c r="Y250" s="297" t="s">
        <v>13</v>
      </c>
      <c r="Z250" s="296" t="s">
        <v>2895</v>
      </c>
      <c r="AA250" s="294" t="s">
        <v>13</v>
      </c>
    </row>
    <row r="251" spans="1:27" ht="16.2" thickBot="1" x14ac:dyDescent="0.35">
      <c r="A251" s="184">
        <v>19</v>
      </c>
      <c r="B251" s="258">
        <v>32</v>
      </c>
      <c r="C251" s="258" t="s">
        <v>9</v>
      </c>
      <c r="D251" s="258">
        <v>33</v>
      </c>
      <c r="E251" s="25">
        <v>2019</v>
      </c>
      <c r="F251" s="229" t="s">
        <v>2374</v>
      </c>
      <c r="G251" s="228">
        <v>43757</v>
      </c>
      <c r="H251" s="227">
        <v>43759</v>
      </c>
      <c r="I251" s="205" t="s">
        <v>2462</v>
      </c>
      <c r="J251" s="200" t="s">
        <v>2393</v>
      </c>
      <c r="K251" s="247"/>
      <c r="L251" s="247"/>
      <c r="M251" s="247"/>
      <c r="N251" s="246"/>
      <c r="O251" s="257" t="s">
        <v>2460</v>
      </c>
      <c r="P251" s="257" t="s">
        <v>12</v>
      </c>
      <c r="Q251" s="256" t="s">
        <v>2461</v>
      </c>
      <c r="R251" s="14" t="str">
        <f t="shared" si="65"/>
        <v>◄</v>
      </c>
      <c r="S251" s="13" t="str">
        <f t="shared" si="66"/>
        <v>◄</v>
      </c>
      <c r="T251" s="12"/>
      <c r="U251" s="12"/>
      <c r="V251" s="11" t="str">
        <f t="shared" si="67"/>
        <v/>
      </c>
      <c r="W251" s="307"/>
      <c r="X251" s="295" t="s">
        <v>2891</v>
      </c>
      <c r="Y251" s="297" t="s">
        <v>13</v>
      </c>
      <c r="Z251" s="293"/>
      <c r="AA251" s="292" t="s">
        <v>2897</v>
      </c>
    </row>
  </sheetData>
  <sheetProtection sheet="1" objects="1" scenarios="1"/>
  <autoFilter ref="A1:V251" xr:uid="{3F8CC707-D43A-4226-9373-057166346C60}"/>
  <mergeCells count="65">
    <mergeCell ref="G230:H230"/>
    <mergeCell ref="J230:N230"/>
    <mergeCell ref="O230:Q230"/>
    <mergeCell ref="R2:V2"/>
    <mergeCell ref="J209:N209"/>
    <mergeCell ref="O209:Q209"/>
    <mergeCell ref="S230:T230"/>
    <mergeCell ref="U230:V230"/>
    <mergeCell ref="G208:H208"/>
    <mergeCell ref="J164:N164"/>
    <mergeCell ref="O164:Q164"/>
    <mergeCell ref="G163:H163"/>
    <mergeCell ref="G186:H186"/>
    <mergeCell ref="U140:V140"/>
    <mergeCell ref="J141:N141"/>
    <mergeCell ref="O141:Q141"/>
    <mergeCell ref="J231:N231"/>
    <mergeCell ref="O231:Q231"/>
    <mergeCell ref="S186:T186"/>
    <mergeCell ref="U186:V186"/>
    <mergeCell ref="J187:N187"/>
    <mergeCell ref="O187:Q187"/>
    <mergeCell ref="J208:N208"/>
    <mergeCell ref="O208:Q208"/>
    <mergeCell ref="S208:T208"/>
    <mergeCell ref="U208:V208"/>
    <mergeCell ref="J186:N186"/>
    <mergeCell ref="O186:Q186"/>
    <mergeCell ref="O163:Q163"/>
    <mergeCell ref="S163:T163"/>
    <mergeCell ref="U163:V163"/>
    <mergeCell ref="J117:N117"/>
    <mergeCell ref="O117:Q117"/>
    <mergeCell ref="G116:H116"/>
    <mergeCell ref="J93:N93"/>
    <mergeCell ref="O140:Q140"/>
    <mergeCell ref="S140:T140"/>
    <mergeCell ref="S92:T92"/>
    <mergeCell ref="G140:H140"/>
    <mergeCell ref="U92:V92"/>
    <mergeCell ref="O92:Q92"/>
    <mergeCell ref="O93:Q93"/>
    <mergeCell ref="O116:Q116"/>
    <mergeCell ref="S116:T116"/>
    <mergeCell ref="U116:V116"/>
    <mergeCell ref="G66:H66"/>
    <mergeCell ref="S66:T66"/>
    <mergeCell ref="U66:V66"/>
    <mergeCell ref="O66:Q66"/>
    <mergeCell ref="J67:N67"/>
    <mergeCell ref="O67:Q67"/>
    <mergeCell ref="G4:H4"/>
    <mergeCell ref="J4:N4"/>
    <mergeCell ref="O4:Q4"/>
    <mergeCell ref="G38:H38"/>
    <mergeCell ref="J38:N38"/>
    <mergeCell ref="O38:Q38"/>
    <mergeCell ref="S4:T4"/>
    <mergeCell ref="U4:V4"/>
    <mergeCell ref="J5:N5"/>
    <mergeCell ref="O5:Q5"/>
    <mergeCell ref="J39:N39"/>
    <mergeCell ref="O39:Q39"/>
    <mergeCell ref="S38:T38"/>
    <mergeCell ref="U38:V38"/>
  </mergeCells>
  <conditionalFormatting sqref="I5">
    <cfRule type="containsText" dxfId="907" priority="324" operator="containsText" text="◙">
      <formula>NOT(ISERROR(SEARCH("◙",I5)))</formula>
    </cfRule>
    <cfRule type="containsText" dxfId="908" priority="325" operator="containsText" text=" -----">
      <formula>NOT(ISERROR(SEARCH(" -----",I5)))</formula>
    </cfRule>
    <cfRule type="containsText" dxfId="913" priority="326" operator="containsText" text="P.">
      <formula>NOT(ISERROR(SEARCH("P.",I5)))</formula>
    </cfRule>
    <cfRule type="containsText" dxfId="909" priority="328" operator="containsText" text=" -----">
      <formula>NOT(ISERROR(SEARCH(" -----",I5)))</formula>
    </cfRule>
    <cfRule type="containsText" dxfId="910" priority="329" operator="containsText" text="◙">
      <formula>NOT(ISERROR(SEARCH("◙",I5)))</formula>
    </cfRule>
    <cfRule type="containsText" dxfId="911" priority="330" operator="containsText" text=" -----">
      <formula>NOT(ISERROR(SEARCH(" -----",I5)))</formula>
    </cfRule>
    <cfRule type="containsText" dxfId="912" priority="331" operator="containsText" text="P.">
      <formula>NOT(ISERROR(SEARCH("P.",I5)))</formula>
    </cfRule>
  </conditionalFormatting>
  <conditionalFormatting sqref="I5:I26">
    <cfRule type="containsText" dxfId="906" priority="327" operator="containsText" text="?missend">
      <formula>NOT(ISERROR(SEARCH("?missend",I5)))</formula>
    </cfRule>
  </conditionalFormatting>
  <conditionalFormatting sqref="I6 I9:I20 I23:I26 I29:I36">
    <cfRule type="containsText" dxfId="905" priority="340" operator="containsText" text="◙">
      <formula>NOT(ISERROR(SEARCH("◙",I6)))</formula>
    </cfRule>
    <cfRule type="containsText" dxfId="904" priority="341" operator="containsText" text=" -----">
      <formula>NOT(ISERROR(SEARCH(" -----",I6)))</formula>
    </cfRule>
    <cfRule type="containsText" dxfId="903" priority="342" operator="containsText" text="P.">
      <formula>NOT(ISERROR(SEARCH("P.",I6)))</formula>
    </cfRule>
  </conditionalFormatting>
  <conditionalFormatting sqref="I6:I20">
    <cfRule type="containsText" dxfId="902" priority="338" operator="containsText" text=" -----">
      <formula>NOT(ISERROR(SEARCH(" -----",I6)))</formula>
    </cfRule>
  </conditionalFormatting>
  <conditionalFormatting sqref="I7:I8">
    <cfRule type="containsText" dxfId="901" priority="336" operator="containsText" text=" -----">
      <formula>NOT(ISERROR(SEARCH(" -----",I7)))</formula>
    </cfRule>
    <cfRule type="containsText" dxfId="900" priority="337" operator="containsText" text="◙">
      <formula>NOT(ISERROR(SEARCH("◙",I7)))</formula>
    </cfRule>
    <cfRule type="containsText" dxfId="899" priority="339" operator="containsText" text="P.">
      <formula>NOT(ISERROR(SEARCH("P.",I7)))</formula>
    </cfRule>
  </conditionalFormatting>
  <conditionalFormatting sqref="I21:I22">
    <cfRule type="containsText" dxfId="896" priority="332" operator="containsText" text=" -----">
      <formula>NOT(ISERROR(SEARCH(" -----",I21)))</formula>
    </cfRule>
    <cfRule type="containsText" dxfId="897" priority="333" operator="containsText" text="◙">
      <formula>NOT(ISERROR(SEARCH("◙",I21)))</formula>
    </cfRule>
    <cfRule type="containsText" dxfId="898" priority="335" operator="containsText" text="P.">
      <formula>NOT(ISERROR(SEARCH("P.",I21)))</formula>
    </cfRule>
  </conditionalFormatting>
  <conditionalFormatting sqref="I21:I26">
    <cfRule type="containsText" dxfId="895" priority="334" operator="containsText" text=" -----">
      <formula>NOT(ISERROR(SEARCH(" -----",I21)))</formula>
    </cfRule>
  </conditionalFormatting>
  <conditionalFormatting sqref="I27:I28">
    <cfRule type="containsText" dxfId="892" priority="320" operator="containsText" text=" -----">
      <formula>NOT(ISERROR(SEARCH(" -----",I27)))</formula>
    </cfRule>
    <cfRule type="containsText" dxfId="893" priority="321" operator="containsText" text="◙">
      <formula>NOT(ISERROR(SEARCH("◙",I27)))</formula>
    </cfRule>
    <cfRule type="containsText" dxfId="894" priority="323" operator="containsText" text="P.">
      <formula>NOT(ISERROR(SEARCH("P.",I27)))</formula>
    </cfRule>
  </conditionalFormatting>
  <conditionalFormatting sqref="I27:I36">
    <cfRule type="containsText" dxfId="890" priority="319" operator="containsText" text="?missend">
      <formula>NOT(ISERROR(SEARCH("?missend",I27)))</formula>
    </cfRule>
    <cfRule type="containsText" dxfId="891" priority="322" operator="containsText" text=" -----">
      <formula>NOT(ISERROR(SEARCH(" -----",I27)))</formula>
    </cfRule>
  </conditionalFormatting>
  <conditionalFormatting sqref="I39">
    <cfRule type="containsText" dxfId="886" priority="310" operator="containsText" text="◙">
      <formula>NOT(ISERROR(SEARCH("◙",I39)))</formula>
    </cfRule>
    <cfRule type="containsText" dxfId="887" priority="311" operator="containsText" text=" -----">
      <formula>NOT(ISERROR(SEARCH(" -----",I39)))</formula>
    </cfRule>
    <cfRule type="containsText" dxfId="888" priority="312" operator="containsText" text="P.">
      <formula>NOT(ISERROR(SEARCH("P.",I39)))</formula>
    </cfRule>
    <cfRule type="containsText" dxfId="889" priority="313" operator="containsText" text="?missend">
      <formula>NOT(ISERROR(SEARCH("?missend",I39)))</formula>
    </cfRule>
    <cfRule type="containsText" dxfId="882" priority="314" operator="containsText" text=" -----">
      <formula>NOT(ISERROR(SEARCH(" -----",I39)))</formula>
    </cfRule>
    <cfRule type="containsText" dxfId="883" priority="315" operator="containsText" text="◙">
      <formula>NOT(ISERROR(SEARCH("◙",I39)))</formula>
    </cfRule>
    <cfRule type="containsText" dxfId="884" priority="316" operator="containsText" text=" -----">
      <formula>NOT(ISERROR(SEARCH(" -----",I39)))</formula>
    </cfRule>
    <cfRule type="containsText" dxfId="885" priority="317" operator="containsText" text="P.">
      <formula>NOT(ISERROR(SEARCH("P.",I39)))</formula>
    </cfRule>
  </conditionalFormatting>
  <conditionalFormatting sqref="I67">
    <cfRule type="containsText" dxfId="877" priority="292" operator="containsText" text="◙">
      <formula>NOT(ISERROR(SEARCH("◙",I67)))</formula>
    </cfRule>
    <cfRule type="containsText" dxfId="878" priority="293" operator="containsText" text=" -----">
      <formula>NOT(ISERROR(SEARCH(" -----",I67)))</formula>
    </cfRule>
    <cfRule type="containsText" dxfId="879" priority="294" operator="containsText" text="P.">
      <formula>NOT(ISERROR(SEARCH("P.",I67)))</formula>
    </cfRule>
    <cfRule type="containsText" dxfId="880" priority="295" operator="containsText" text="?missend">
      <formula>NOT(ISERROR(SEARCH("?missend",I67)))</formula>
    </cfRule>
    <cfRule type="containsText" dxfId="881" priority="296" operator="containsText" text=" -----">
      <formula>NOT(ISERROR(SEARCH(" -----",I67)))</formula>
    </cfRule>
  </conditionalFormatting>
  <conditionalFormatting sqref="I67:I90">
    <cfRule type="containsText" dxfId="875" priority="297" operator="containsText" text="◙">
      <formula>NOT(ISERROR(SEARCH("◙",I67)))</formula>
    </cfRule>
    <cfRule type="containsText" dxfId="876" priority="298" operator="containsText" text=" -----">
      <formula>NOT(ISERROR(SEARCH(" -----",I67)))</formula>
    </cfRule>
    <cfRule type="containsText" dxfId="874" priority="299" operator="containsText" text="P.">
      <formula>NOT(ISERROR(SEARCH("P.",I67)))</formula>
    </cfRule>
  </conditionalFormatting>
  <conditionalFormatting sqref="I68:I90">
    <cfRule type="containsText" dxfId="870" priority="301" operator="containsText" text="◙">
      <formula>NOT(ISERROR(SEARCH("◙",I68)))</formula>
    </cfRule>
    <cfRule type="containsText" dxfId="871" priority="302" operator="containsText" text=" -----">
      <formula>NOT(ISERROR(SEARCH(" -----",I68)))</formula>
    </cfRule>
    <cfRule type="containsText" dxfId="872" priority="303" operator="containsText" text="P.">
      <formula>NOT(ISERROR(SEARCH("P.",I68)))</formula>
    </cfRule>
    <cfRule type="containsText" dxfId="869" priority="304" operator="containsText" text="?missend">
      <formula>NOT(ISERROR(SEARCH("?missend",I68)))</formula>
    </cfRule>
    <cfRule type="containsText" dxfId="873" priority="305" operator="containsText" text=" -----">
      <formula>NOT(ISERROR(SEARCH(" -----",I68)))</formula>
    </cfRule>
  </conditionalFormatting>
  <conditionalFormatting sqref="I93">
    <cfRule type="containsText" dxfId="866" priority="274" operator="containsText" text="◙">
      <formula>NOT(ISERROR(SEARCH("◙",I93)))</formula>
    </cfRule>
    <cfRule type="containsText" dxfId="867" priority="275" operator="containsText" text=" -----">
      <formula>NOT(ISERROR(SEARCH(" -----",I93)))</formula>
    </cfRule>
    <cfRule type="containsText" dxfId="865" priority="276" operator="containsText" text="P.">
      <formula>NOT(ISERROR(SEARCH("P.",I93)))</formula>
    </cfRule>
    <cfRule type="containsText" dxfId="868" priority="277" operator="containsText" text="?missend">
      <formula>NOT(ISERROR(SEARCH("?missend",I93)))</formula>
    </cfRule>
    <cfRule type="containsText" dxfId="864" priority="278" operator="containsText" text=" -----">
      <formula>NOT(ISERROR(SEARCH(" -----",I93)))</formula>
    </cfRule>
  </conditionalFormatting>
  <conditionalFormatting sqref="I93:I114">
    <cfRule type="containsText" dxfId="862" priority="279" operator="containsText" text="◙">
      <formula>NOT(ISERROR(SEARCH("◙",I93)))</formula>
    </cfRule>
    <cfRule type="containsText" dxfId="861" priority="280" operator="containsText" text=" -----">
      <formula>NOT(ISERROR(SEARCH(" -----",I93)))</formula>
    </cfRule>
    <cfRule type="containsText" dxfId="863" priority="281" operator="containsText" text="P.">
      <formula>NOT(ISERROR(SEARCH("P.",I93)))</formula>
    </cfRule>
  </conditionalFormatting>
  <conditionalFormatting sqref="I94:I114">
    <cfRule type="containsText" dxfId="859" priority="282" operator="containsText" text="?missend">
      <formula>NOT(ISERROR(SEARCH("?missend",I94)))</formula>
    </cfRule>
    <cfRule type="containsText" dxfId="860" priority="283" operator="containsText" text=" -----">
      <formula>NOT(ISERROR(SEARCH(" -----",I94)))</formula>
    </cfRule>
    <cfRule type="containsText" dxfId="856" priority="285" operator="containsText" text="◙">
      <formula>NOT(ISERROR(SEARCH("◙",I94)))</formula>
    </cfRule>
    <cfRule type="containsText" dxfId="858" priority="286" operator="containsText" text=" -----">
      <formula>NOT(ISERROR(SEARCH(" -----",I94)))</formula>
    </cfRule>
    <cfRule type="containsText" dxfId="857" priority="287" operator="containsText" text="P.">
      <formula>NOT(ISERROR(SEARCH("P.",I94)))</formula>
    </cfRule>
  </conditionalFormatting>
  <conditionalFormatting sqref="I117">
    <cfRule type="containsText" dxfId="851" priority="256" operator="containsText" text="◙">
      <formula>NOT(ISERROR(SEARCH("◙",I117)))</formula>
    </cfRule>
    <cfRule type="containsText" dxfId="855" priority="257" operator="containsText" text=" -----">
      <formula>NOT(ISERROR(SEARCH(" -----",I117)))</formula>
    </cfRule>
    <cfRule type="containsText" dxfId="854" priority="258" operator="containsText" text="P.">
      <formula>NOT(ISERROR(SEARCH("P.",I117)))</formula>
    </cfRule>
    <cfRule type="containsText" dxfId="853" priority="259" operator="containsText" text="?missend">
      <formula>NOT(ISERROR(SEARCH("?missend",I117)))</formula>
    </cfRule>
    <cfRule type="containsText" dxfId="852" priority="260" operator="containsText" text=" -----">
      <formula>NOT(ISERROR(SEARCH(" -----",I117)))</formula>
    </cfRule>
  </conditionalFormatting>
  <conditionalFormatting sqref="I117:I138">
    <cfRule type="containsText" dxfId="850" priority="261" operator="containsText" text="◙">
      <formula>NOT(ISERROR(SEARCH("◙",I117)))</formula>
    </cfRule>
    <cfRule type="containsText" dxfId="849" priority="262" operator="containsText" text=" -----">
      <formula>NOT(ISERROR(SEARCH(" -----",I117)))</formula>
    </cfRule>
    <cfRule type="containsText" dxfId="848" priority="263" operator="containsText" text="P.">
      <formula>NOT(ISERROR(SEARCH("P.",I117)))</formula>
    </cfRule>
  </conditionalFormatting>
  <conditionalFormatting sqref="I118:I138">
    <cfRule type="containsText" dxfId="844" priority="265" operator="containsText" text="◙">
      <formula>NOT(ISERROR(SEARCH("◙",I118)))</formula>
    </cfRule>
    <cfRule type="containsText" dxfId="845" priority="266" operator="containsText" text=" -----">
      <formula>NOT(ISERROR(SEARCH(" -----",I118)))</formula>
    </cfRule>
    <cfRule type="containsText" dxfId="847" priority="267" operator="containsText" text="P.">
      <formula>NOT(ISERROR(SEARCH("P.",I118)))</formula>
    </cfRule>
    <cfRule type="containsText" dxfId="846" priority="268" operator="containsText" text="?missend">
      <formula>NOT(ISERROR(SEARCH("?missend",I118)))</formula>
    </cfRule>
    <cfRule type="containsText" dxfId="843" priority="269" operator="containsText" text=" -----">
      <formula>NOT(ISERROR(SEARCH(" -----",I118)))</formula>
    </cfRule>
  </conditionalFormatting>
  <conditionalFormatting sqref="I141">
    <cfRule type="containsText" dxfId="839" priority="237" operator="containsText" text="◙">
      <formula>NOT(ISERROR(SEARCH("◙",I141)))</formula>
    </cfRule>
    <cfRule type="containsText" dxfId="837" priority="238" operator="containsText" text=" -----">
      <formula>NOT(ISERROR(SEARCH(" -----",I141)))</formula>
    </cfRule>
    <cfRule type="containsText" dxfId="842" priority="239" operator="containsText" text="P.">
      <formula>NOT(ISERROR(SEARCH("P.",I141)))</formula>
    </cfRule>
    <cfRule type="containsText" dxfId="841" priority="240" operator="containsText" text="?missend">
      <formula>NOT(ISERROR(SEARCH("?missend",I141)))</formula>
    </cfRule>
    <cfRule type="containsText" dxfId="840" priority="241" operator="containsText" text=" -----">
      <formula>NOT(ISERROR(SEARCH(" -----",I141)))</formula>
    </cfRule>
    <cfRule type="containsText" dxfId="838" priority="242" operator="containsText" text="◙">
      <formula>NOT(ISERROR(SEARCH("◙",I141)))</formula>
    </cfRule>
  </conditionalFormatting>
  <conditionalFormatting sqref="I141:I161">
    <cfRule type="containsText" dxfId="836" priority="243" operator="containsText" text=" -----">
      <formula>NOT(ISERROR(SEARCH(" -----",I141)))</formula>
    </cfRule>
    <cfRule type="containsText" dxfId="835" priority="244" operator="containsText" text="P.">
      <formula>NOT(ISERROR(SEARCH("P.",I141)))</formula>
    </cfRule>
  </conditionalFormatting>
  <conditionalFormatting sqref="I142:I161">
    <cfRule type="containsText" dxfId="834" priority="245" operator="containsText" text="?missend">
      <formula>NOT(ISERROR(SEARCH("?missend",I142)))</formula>
    </cfRule>
    <cfRule type="containsText" dxfId="829" priority="247" operator="containsText" text="◙">
      <formula>NOT(ISERROR(SEARCH("◙",I142)))</formula>
    </cfRule>
    <cfRule type="containsText" dxfId="830" priority="248" operator="containsText" text=" -----">
      <formula>NOT(ISERROR(SEARCH(" -----",I142)))</formula>
    </cfRule>
    <cfRule type="containsText" dxfId="831" priority="249" operator="containsText" text="◙">
      <formula>NOT(ISERROR(SEARCH("◙",I142)))</formula>
    </cfRule>
    <cfRule type="containsText" dxfId="832" priority="250" operator="containsText" text=" -----">
      <formula>NOT(ISERROR(SEARCH(" -----",I142)))</formula>
    </cfRule>
    <cfRule type="containsText" dxfId="833" priority="251" operator="containsText" text="P.">
      <formula>NOT(ISERROR(SEARCH("P.",I142)))</formula>
    </cfRule>
  </conditionalFormatting>
  <conditionalFormatting sqref="I164">
    <cfRule type="containsText" dxfId="824" priority="219" operator="containsText" text="◙">
      <formula>NOT(ISERROR(SEARCH("◙",I164)))</formula>
    </cfRule>
    <cfRule type="containsText" dxfId="823" priority="220" operator="containsText" text=" -----">
      <formula>NOT(ISERROR(SEARCH(" -----",I164)))</formula>
    </cfRule>
    <cfRule type="containsText" dxfId="828" priority="221" operator="containsText" text="P.">
      <formula>NOT(ISERROR(SEARCH("P.",I164)))</formula>
    </cfRule>
    <cfRule type="containsText" dxfId="827" priority="222" operator="containsText" text="?missend">
      <formula>NOT(ISERROR(SEARCH("?missend",I164)))</formula>
    </cfRule>
    <cfRule type="containsText" dxfId="826" priority="223" operator="containsText" text=" -----">
      <formula>NOT(ISERROR(SEARCH(" -----",I164)))</formula>
    </cfRule>
    <cfRule type="containsText" dxfId="825" priority="225" operator="containsText" text=" -----">
      <formula>NOT(ISERROR(SEARCH(" -----",I164)))</formula>
    </cfRule>
  </conditionalFormatting>
  <conditionalFormatting sqref="I164:I184">
    <cfRule type="containsText" dxfId="822" priority="224" operator="containsText" text="◙">
      <formula>NOT(ISERROR(SEARCH("◙",I164)))</formula>
    </cfRule>
    <cfRule type="containsText" dxfId="821" priority="226" operator="containsText" text="P.">
      <formula>NOT(ISERROR(SEARCH("P.",I164)))</formula>
    </cfRule>
  </conditionalFormatting>
  <conditionalFormatting sqref="I165:I184">
    <cfRule type="containsText" dxfId="818" priority="228" operator="containsText" text=" -----">
      <formula>NOT(ISERROR(SEARCH(" -----",I165)))</formula>
    </cfRule>
    <cfRule type="containsText" dxfId="819" priority="229" operator="containsText" text="P.">
      <formula>NOT(ISERROR(SEARCH("P.",I165)))</formula>
    </cfRule>
    <cfRule type="containsText" dxfId="820" priority="230" operator="containsText" text="?missend">
      <formula>NOT(ISERROR(SEARCH("?missend",I165)))</formula>
    </cfRule>
    <cfRule type="containsText" dxfId="816" priority="231" operator="containsText" text="◙">
      <formula>NOT(ISERROR(SEARCH("◙",I165)))</formula>
    </cfRule>
    <cfRule type="containsText" dxfId="817" priority="232" operator="containsText" text=" -----">
      <formula>NOT(ISERROR(SEARCH(" -----",I165)))</formula>
    </cfRule>
  </conditionalFormatting>
  <conditionalFormatting sqref="I187">
    <cfRule type="containsText" dxfId="810" priority="199" operator="containsText" text="◙">
      <formula>NOT(ISERROR(SEARCH("◙",I187)))</formula>
    </cfRule>
    <cfRule type="containsText" dxfId="811" priority="200" operator="containsText" text=" -----">
      <formula>NOT(ISERROR(SEARCH(" -----",I187)))</formula>
    </cfRule>
    <cfRule type="containsText" dxfId="812" priority="201" operator="containsText" text="P.">
      <formula>NOT(ISERROR(SEARCH("P.",I187)))</formula>
    </cfRule>
    <cfRule type="containsText" dxfId="809" priority="202" operator="containsText" text="?missend">
      <formula>NOT(ISERROR(SEARCH("?missend",I187)))</formula>
    </cfRule>
    <cfRule type="containsText" dxfId="813" priority="203" operator="containsText" text=" -----">
      <formula>NOT(ISERROR(SEARCH(" -----",I187)))</formula>
    </cfRule>
    <cfRule type="containsText" dxfId="814" priority="204" operator="containsText" text="◙">
      <formula>NOT(ISERROR(SEARCH("◙",I187)))</formula>
    </cfRule>
    <cfRule type="containsText" dxfId="815" priority="206" operator="containsText" text="P.">
      <formula>NOT(ISERROR(SEARCH("P.",I187)))</formula>
    </cfRule>
  </conditionalFormatting>
  <conditionalFormatting sqref="I187:I206">
    <cfRule type="containsText" dxfId="808" priority="205" operator="containsText" text=" -----">
      <formula>NOT(ISERROR(SEARCH(" -----",I187)))</formula>
    </cfRule>
  </conditionalFormatting>
  <conditionalFormatting sqref="I188:I206">
    <cfRule type="containsText" dxfId="803" priority="207" operator="containsText" text="◙">
      <formula>NOT(ISERROR(SEARCH("◙",I188)))</formula>
    </cfRule>
    <cfRule type="containsText" dxfId="804" priority="208" operator="containsText" text="P.">
      <formula>NOT(ISERROR(SEARCH("P.",I188)))</formula>
    </cfRule>
    <cfRule type="containsText" dxfId="805" priority="209" operator="containsText" text="◙">
      <formula>NOT(ISERROR(SEARCH("◙",I188)))</formula>
    </cfRule>
    <cfRule type="containsText" dxfId="806" priority="210" operator="containsText" text=" -----">
      <formula>NOT(ISERROR(SEARCH(" -----",I188)))</formula>
    </cfRule>
    <cfRule type="containsText" dxfId="807" priority="211" operator="containsText" text="P.">
      <formula>NOT(ISERROR(SEARCH("P.",I188)))</formula>
    </cfRule>
    <cfRule type="containsText" dxfId="801" priority="212" operator="containsText" text="?missend">
      <formula>NOT(ISERROR(SEARCH("?missend",I188)))</formula>
    </cfRule>
    <cfRule type="containsText" dxfId="802" priority="213" operator="containsText" text=" -----">
      <formula>NOT(ISERROR(SEARCH(" -----",I188)))</formula>
    </cfRule>
  </conditionalFormatting>
  <conditionalFormatting sqref="I209">
    <cfRule type="containsText" dxfId="800" priority="179" operator="containsText" text="◙">
      <formula>NOT(ISERROR(SEARCH("◙",I209)))</formula>
    </cfRule>
    <cfRule type="containsText" dxfId="799" priority="180" operator="containsText" text=" -----">
      <formula>NOT(ISERROR(SEARCH(" -----",I209)))</formula>
    </cfRule>
    <cfRule type="containsText" dxfId="794" priority="181" operator="containsText" text="P.">
      <formula>NOT(ISERROR(SEARCH("P.",I209)))</formula>
    </cfRule>
    <cfRule type="containsText" dxfId="796" priority="182" operator="containsText" text="?missend">
      <formula>NOT(ISERROR(SEARCH("?missend",I209)))</formula>
    </cfRule>
    <cfRule type="containsText" dxfId="797" priority="183" operator="containsText" text=" -----">
      <formula>NOT(ISERROR(SEARCH(" -----",I209)))</formula>
    </cfRule>
    <cfRule type="containsText" dxfId="798" priority="184" operator="containsText" text="◙">
      <formula>NOT(ISERROR(SEARCH("◙",I209)))</formula>
    </cfRule>
    <cfRule type="containsText" dxfId="795" priority="186" operator="containsText" text="P.">
      <formula>NOT(ISERROR(SEARCH("P.",I209)))</formula>
    </cfRule>
  </conditionalFormatting>
  <conditionalFormatting sqref="I209:I228">
    <cfRule type="containsText" dxfId="793" priority="185" operator="containsText" text=" -----">
      <formula>NOT(ISERROR(SEARCH(" -----",I209)))</formula>
    </cfRule>
  </conditionalFormatting>
  <conditionalFormatting sqref="I210:I228">
    <cfRule type="containsText" dxfId="792" priority="188" operator="containsText" text="◙">
      <formula>NOT(ISERROR(SEARCH("◙",I210)))</formula>
    </cfRule>
    <cfRule type="containsText" dxfId="790" priority="189" operator="containsText" text="P.">
      <formula>NOT(ISERROR(SEARCH("P.",I210)))</formula>
    </cfRule>
    <cfRule type="containsText" dxfId="789" priority="190" operator="containsText" text="◙">
      <formula>NOT(ISERROR(SEARCH("◙",I210)))</formula>
    </cfRule>
    <cfRule type="containsText" dxfId="788" priority="191" operator="containsText" text=" -----">
      <formula>NOT(ISERROR(SEARCH(" -----",I210)))</formula>
    </cfRule>
    <cfRule type="containsText" dxfId="787" priority="192" operator="containsText" text="P.">
      <formula>NOT(ISERROR(SEARCH("P.",I210)))</formula>
    </cfRule>
    <cfRule type="containsText" dxfId="786" priority="193" operator="containsText" text="?missend">
      <formula>NOT(ISERROR(SEARCH("?missend",I210)))</formula>
    </cfRule>
    <cfRule type="containsText" dxfId="791" priority="194" operator="containsText" text=" -----">
      <formula>NOT(ISERROR(SEARCH(" -----",I210)))</formula>
    </cfRule>
  </conditionalFormatting>
  <conditionalFormatting sqref="I231">
    <cfRule type="containsText" dxfId="781" priority="161" operator="containsText" text="◙">
      <formula>NOT(ISERROR(SEARCH("◙",I231)))</formula>
    </cfRule>
    <cfRule type="containsText" dxfId="782" priority="162" operator="containsText" text=" -----">
      <formula>NOT(ISERROR(SEARCH(" -----",I231)))</formula>
    </cfRule>
    <cfRule type="containsText" dxfId="783" priority="163" operator="containsText" text="P.">
      <formula>NOT(ISERROR(SEARCH("P.",I231)))</formula>
    </cfRule>
    <cfRule type="containsText" dxfId="784" priority="164" operator="containsText" text="?missend">
      <formula>NOT(ISERROR(SEARCH("?missend",I231)))</formula>
    </cfRule>
    <cfRule type="containsText" dxfId="785" priority="165" operator="containsText" text=" -----">
      <formula>NOT(ISERROR(SEARCH(" -----",I231)))</formula>
    </cfRule>
  </conditionalFormatting>
  <conditionalFormatting sqref="I231:I249 I251">
    <cfRule type="containsText" dxfId="780" priority="168" operator="containsText" text="P.">
      <formula>NOT(ISERROR(SEARCH("P.",I231)))</formula>
    </cfRule>
  </conditionalFormatting>
  <conditionalFormatting sqref="I231:I249">
    <cfRule type="containsText" dxfId="778" priority="166" operator="containsText" text="◙">
      <formula>NOT(ISERROR(SEARCH("◙",I231)))</formula>
    </cfRule>
    <cfRule type="containsText" dxfId="779" priority="167" operator="containsText" text=" -----">
      <formula>NOT(ISERROR(SEARCH(" -----",I231)))</formula>
    </cfRule>
  </conditionalFormatting>
  <conditionalFormatting sqref="I232:I249 I251">
    <cfRule type="containsText" dxfId="776" priority="170" operator="containsText" text="◙">
      <formula>NOT(ISERROR(SEARCH("◙",I232)))</formula>
    </cfRule>
    <cfRule type="containsText" dxfId="775" priority="171" operator="containsText" text=" -----">
      <formula>NOT(ISERROR(SEARCH(" -----",I232)))</formula>
    </cfRule>
    <cfRule type="containsText" dxfId="774" priority="172" operator="containsText" text="P.">
      <formula>NOT(ISERROR(SEARCH("P.",I232)))</formula>
    </cfRule>
    <cfRule type="containsText" dxfId="773" priority="173" operator="containsText" text="?missend">
      <formula>NOT(ISERROR(SEARCH("?missend",I232)))</formula>
    </cfRule>
    <cfRule type="containsText" dxfId="777" priority="174" operator="containsText" text=" -----">
      <formula>NOT(ISERROR(SEARCH(" -----",I232)))</formula>
    </cfRule>
  </conditionalFormatting>
  <conditionalFormatting sqref="I250">
    <cfRule type="containsText" dxfId="772" priority="91" operator="containsText" text="◙">
      <formula>NOT(ISERROR(SEARCH("◙",I250)))</formula>
    </cfRule>
    <cfRule type="containsText" dxfId="771" priority="92" operator="containsText" text=" -----">
      <formula>NOT(ISERROR(SEARCH(" -----",I250)))</formula>
    </cfRule>
    <cfRule type="containsText" dxfId="767" priority="93" operator="containsText" text="P.">
      <formula>NOT(ISERROR(SEARCH("P.",I250)))</formula>
    </cfRule>
    <cfRule type="containsText" dxfId="768" priority="95" operator="containsText" text=" -----">
      <formula>NOT(ISERROR(SEARCH(" -----",I250)))</formula>
    </cfRule>
    <cfRule type="containsText" dxfId="769" priority="96" operator="containsText" text="P.">
      <formula>NOT(ISERROR(SEARCH("P.",I250)))</formula>
    </cfRule>
    <cfRule type="containsText" dxfId="770" priority="97" operator="containsText" text="?missend">
      <formula>NOT(ISERROR(SEARCH("?missend",I250)))</formula>
    </cfRule>
  </conditionalFormatting>
  <conditionalFormatting sqref="I250:I251">
    <cfRule type="containsText" dxfId="765" priority="94" operator="containsText" text="◙">
      <formula>NOT(ISERROR(SEARCH("◙",I250)))</formula>
    </cfRule>
    <cfRule type="containsText" dxfId="766" priority="98" operator="containsText" text=" -----">
      <formula>NOT(ISERROR(SEARCH(" -----",I250)))</formula>
    </cfRule>
  </conditionalFormatting>
  <conditionalFormatting sqref="P6:Q36">
    <cfRule type="containsBlanks" dxfId="764" priority="343">
      <formula>LEN(TRIM(P6))=0</formula>
    </cfRule>
  </conditionalFormatting>
  <conditionalFormatting sqref="P40:Q64">
    <cfRule type="containsBlanks" dxfId="763" priority="318">
      <formula>LEN(TRIM(P40))=0</formula>
    </cfRule>
  </conditionalFormatting>
  <conditionalFormatting sqref="P68:Q90">
    <cfRule type="containsBlanks" dxfId="762" priority="300">
      <formula>LEN(TRIM(P68))=0</formula>
    </cfRule>
  </conditionalFormatting>
  <conditionalFormatting sqref="P94:Q114">
    <cfRule type="containsBlanks" dxfId="761" priority="284">
      <formula>LEN(TRIM(P94))=0</formula>
    </cfRule>
  </conditionalFormatting>
  <conditionalFormatting sqref="P118:Q138">
    <cfRule type="containsBlanks" dxfId="760" priority="264">
      <formula>LEN(TRIM(P118))=0</formula>
    </cfRule>
  </conditionalFormatting>
  <conditionalFormatting sqref="P142:Q161">
    <cfRule type="containsBlanks" dxfId="759" priority="246">
      <formula>LEN(TRIM(P142))=0</formula>
    </cfRule>
  </conditionalFormatting>
  <conditionalFormatting sqref="P165:Q184">
    <cfRule type="containsBlanks" dxfId="758" priority="227">
      <formula>LEN(TRIM(P165))=0</formula>
    </cfRule>
  </conditionalFormatting>
  <conditionalFormatting sqref="P188:Q206">
    <cfRule type="containsBlanks" dxfId="757" priority="214">
      <formula>LEN(TRIM(P188))=0</formula>
    </cfRule>
  </conditionalFormatting>
  <conditionalFormatting sqref="P210:Q228">
    <cfRule type="containsBlanks" dxfId="756" priority="187">
      <formula>LEN(TRIM(P210))=0</formula>
    </cfRule>
  </conditionalFormatting>
  <conditionalFormatting sqref="P232:Q251">
    <cfRule type="containsBlanks" dxfId="755" priority="169">
      <formula>LEN(TRIM(P232))=0</formula>
    </cfRule>
  </conditionalFormatting>
  <conditionalFormatting sqref="R6:R36">
    <cfRule type="cellIs" dxfId="754" priority="344" operator="equal">
      <formula>"◄"</formula>
    </cfRule>
    <cfRule type="cellIs" dxfId="753" priority="345" operator="equal">
      <formula>"•"</formula>
    </cfRule>
    <cfRule type="cellIs" priority="346" operator="equal">
      <formula>"◄"</formula>
    </cfRule>
    <cfRule type="cellIs" dxfId="752" priority="347" operator="equal">
      <formula>"►"</formula>
    </cfRule>
  </conditionalFormatting>
  <conditionalFormatting sqref="R68:R90">
    <cfRule type="cellIs" dxfId="750" priority="306" operator="equal">
      <formula>"◄"</formula>
    </cfRule>
    <cfRule type="cellIs" dxfId="751" priority="307" operator="equal">
      <formula>"•"</formula>
    </cfRule>
    <cfRule type="cellIs" priority="308" operator="equal">
      <formula>"◄"</formula>
    </cfRule>
    <cfRule type="cellIs" dxfId="749" priority="309" operator="equal">
      <formula>"►"</formula>
    </cfRule>
  </conditionalFormatting>
  <conditionalFormatting sqref="R94:R114">
    <cfRule type="cellIs" dxfId="746" priority="288" operator="equal">
      <formula>"◄"</formula>
    </cfRule>
    <cfRule type="cellIs" dxfId="747" priority="289" operator="equal">
      <formula>"•"</formula>
    </cfRule>
    <cfRule type="cellIs" priority="290" operator="equal">
      <formula>"◄"</formula>
    </cfRule>
    <cfRule type="cellIs" dxfId="748" priority="291" operator="equal">
      <formula>"►"</formula>
    </cfRule>
  </conditionalFormatting>
  <conditionalFormatting sqref="R118:R138">
    <cfRule type="cellIs" dxfId="744" priority="270" operator="equal">
      <formula>"◄"</formula>
    </cfRule>
    <cfRule type="cellIs" dxfId="745" priority="271" operator="equal">
      <formula>"•"</formula>
    </cfRule>
    <cfRule type="cellIs" priority="272" operator="equal">
      <formula>"◄"</formula>
    </cfRule>
    <cfRule type="cellIs" dxfId="743" priority="273" operator="equal">
      <formula>"►"</formula>
    </cfRule>
  </conditionalFormatting>
  <conditionalFormatting sqref="R142:R161">
    <cfRule type="cellIs" dxfId="742" priority="252" operator="equal">
      <formula>"◄"</formula>
    </cfRule>
    <cfRule type="cellIs" dxfId="741" priority="253" operator="equal">
      <formula>"•"</formula>
    </cfRule>
    <cfRule type="cellIs" priority="254" operator="equal">
      <formula>"◄"</formula>
    </cfRule>
    <cfRule type="cellIs" dxfId="740" priority="255" operator="equal">
      <formula>"►"</formula>
    </cfRule>
  </conditionalFormatting>
  <conditionalFormatting sqref="R165:R184">
    <cfRule type="cellIs" dxfId="737" priority="233" operator="equal">
      <formula>"◄"</formula>
    </cfRule>
    <cfRule type="cellIs" dxfId="738" priority="234" operator="equal">
      <formula>"•"</formula>
    </cfRule>
    <cfRule type="cellIs" priority="235" operator="equal">
      <formula>"◄"</formula>
    </cfRule>
    <cfRule type="cellIs" dxfId="739" priority="236" operator="equal">
      <formula>"►"</formula>
    </cfRule>
  </conditionalFormatting>
  <conditionalFormatting sqref="R188:R206">
    <cfRule type="cellIs" dxfId="734" priority="215" operator="equal">
      <formula>"◄"</formula>
    </cfRule>
    <cfRule type="cellIs" dxfId="736" priority="216" operator="equal">
      <formula>"•"</formula>
    </cfRule>
    <cfRule type="cellIs" priority="217" operator="equal">
      <formula>"◄"</formula>
    </cfRule>
    <cfRule type="cellIs" dxfId="735" priority="218" operator="equal">
      <formula>"►"</formula>
    </cfRule>
  </conditionalFormatting>
  <conditionalFormatting sqref="R210:R228">
    <cfRule type="cellIs" dxfId="733" priority="195" operator="equal">
      <formula>"◄"</formula>
    </cfRule>
    <cfRule type="cellIs" dxfId="732" priority="196" operator="equal">
      <formula>"•"</formula>
    </cfRule>
    <cfRule type="cellIs" priority="197" operator="equal">
      <formula>"◄"</formula>
    </cfRule>
    <cfRule type="cellIs" dxfId="731" priority="198" operator="equal">
      <formula>"►"</formula>
    </cfRule>
  </conditionalFormatting>
  <conditionalFormatting sqref="R232:R251">
    <cfRule type="cellIs" dxfId="729" priority="175" operator="equal">
      <formula>"◄"</formula>
    </cfRule>
    <cfRule type="cellIs" dxfId="730" priority="176" operator="equal">
      <formula>"•"</formula>
    </cfRule>
    <cfRule type="cellIs" priority="177" operator="equal">
      <formula>"◄"</formula>
    </cfRule>
    <cfRule type="cellIs" dxfId="728" priority="178" operator="equal">
      <formula>"►"</formula>
    </cfRule>
  </conditionalFormatting>
  <conditionalFormatting sqref="T5:U36">
    <cfRule type="containsText" dxfId="727" priority="10" operator="containsText" text="Ø">
      <formula>NOT(ISERROR(SEARCH("Ø",T5)))</formula>
    </cfRule>
  </conditionalFormatting>
  <conditionalFormatting sqref="T39:U39">
    <cfRule type="containsText" dxfId="726" priority="9" operator="containsText" text="Ø">
      <formula>NOT(ISERROR(SEARCH("Ø",T39)))</formula>
    </cfRule>
  </conditionalFormatting>
  <conditionalFormatting sqref="T67:U90">
    <cfRule type="containsText" dxfId="725" priority="8" operator="containsText" text="Ø">
      <formula>NOT(ISERROR(SEARCH("Ø",T67)))</formula>
    </cfRule>
  </conditionalFormatting>
  <conditionalFormatting sqref="T93:U114">
    <cfRule type="containsText" dxfId="724" priority="7" operator="containsText" text="Ø">
      <formula>NOT(ISERROR(SEARCH("Ø",T93)))</formula>
    </cfRule>
  </conditionalFormatting>
  <conditionalFormatting sqref="T117:U138">
    <cfRule type="containsText" dxfId="723" priority="6" operator="containsText" text="Ø">
      <formula>NOT(ISERROR(SEARCH("Ø",T117)))</formula>
    </cfRule>
  </conditionalFormatting>
  <conditionalFormatting sqref="T141:U161">
    <cfRule type="containsText" dxfId="722" priority="5" operator="containsText" text="Ø">
      <formula>NOT(ISERROR(SEARCH("Ø",T141)))</formula>
    </cfRule>
  </conditionalFormatting>
  <conditionalFormatting sqref="T164:U184">
    <cfRule type="containsText" dxfId="721" priority="4" operator="containsText" text="Ø">
      <formula>NOT(ISERROR(SEARCH("Ø",T164)))</formula>
    </cfRule>
  </conditionalFormatting>
  <conditionalFormatting sqref="T187:U206">
    <cfRule type="containsText" dxfId="720" priority="3" operator="containsText" text="Ø">
      <formula>NOT(ISERROR(SEARCH("Ø",T187)))</formula>
    </cfRule>
  </conditionalFormatting>
  <conditionalFormatting sqref="T209:U228">
    <cfRule type="containsText" dxfId="719" priority="2" operator="containsText" text="Ø">
      <formula>NOT(ISERROR(SEARCH("Ø",T209)))</formula>
    </cfRule>
  </conditionalFormatting>
  <conditionalFormatting sqref="T231:U251">
    <cfRule type="containsText" dxfId="718" priority="1" operator="containsText" text="Ø">
      <formula>NOT(ISERROR(SEARCH("Ø",T231)))</formula>
    </cfRule>
  </conditionalFormatting>
  <conditionalFormatting sqref="X5">
    <cfRule type="containsText" dxfId="717" priority="75" operator="containsText" text="?FDS-">
      <formula>NOT(ISERROR(SEARCH("?FDS-",X5)))</formula>
    </cfRule>
    <cfRule type="containsText" dxfId="716" priority="76" operator="containsText" text=" -----">
      <formula>NOT(ISERROR(SEARCH(" -----",X5)))</formula>
    </cfRule>
    <cfRule type="containsText" dxfId="715" priority="77" operator="containsText" text="◙">
      <formula>NOT(ISERROR(SEARCH("◙",X5)))</formula>
    </cfRule>
    <cfRule type="containsText" dxfId="714" priority="78" operator="containsText" text="P.">
      <formula>NOT(ISERROR(SEARCH("P.",X5)))</formula>
    </cfRule>
    <cfRule type="containsText" dxfId="713" priority="79" operator="containsText" text=" -----">
      <formula>NOT(ISERROR(SEARCH(" -----",X5)))</formula>
    </cfRule>
    <cfRule type="containsText" dxfId="712" priority="80" operator="containsText" text="◙">
      <formula>NOT(ISERROR(SEARCH("◙",X5)))</formula>
    </cfRule>
    <cfRule type="containsText" dxfId="711" priority="81" operator="containsText" text=" -----">
      <formula>NOT(ISERROR(SEARCH(" -----",X5)))</formula>
    </cfRule>
    <cfRule type="containsText" dxfId="710" priority="82" operator="containsText" text="P.">
      <formula>NOT(ISERROR(SEARCH("P.",X5)))</formula>
    </cfRule>
  </conditionalFormatting>
  <conditionalFormatting sqref="X39">
    <cfRule type="containsText" dxfId="708" priority="83" operator="containsText" text="?FDS-">
      <formula>NOT(ISERROR(SEARCH("?FDS-",X39)))</formula>
    </cfRule>
    <cfRule type="containsText" dxfId="707" priority="84" operator="containsText" text=" -----">
      <formula>NOT(ISERROR(SEARCH(" -----",X39)))</formula>
    </cfRule>
    <cfRule type="containsText" dxfId="705" priority="85" operator="containsText" text="◙">
      <formula>NOT(ISERROR(SEARCH("◙",X39)))</formula>
    </cfRule>
    <cfRule type="containsText" dxfId="704" priority="86" operator="containsText" text="P.">
      <formula>NOT(ISERROR(SEARCH("P.",X39)))</formula>
    </cfRule>
    <cfRule type="containsText" dxfId="706" priority="87" operator="containsText" text=" -----">
      <formula>NOT(ISERROR(SEARCH(" -----",X39)))</formula>
    </cfRule>
    <cfRule type="containsText" dxfId="703" priority="88" operator="containsText" text="◙">
      <formula>NOT(ISERROR(SEARCH("◙",X39)))</formula>
    </cfRule>
    <cfRule type="containsText" dxfId="702" priority="89" operator="containsText" text=" -----">
      <formula>NOT(ISERROR(SEARCH(" -----",X39)))</formula>
    </cfRule>
    <cfRule type="containsText" dxfId="709" priority="90" operator="containsText" text="P.">
      <formula>NOT(ISERROR(SEARCH("P.",X39)))</formula>
    </cfRule>
  </conditionalFormatting>
  <conditionalFormatting sqref="X67">
    <cfRule type="containsText" dxfId="694" priority="67" operator="containsText" text="?FDS-">
      <formula>NOT(ISERROR(SEARCH("?FDS-",X67)))</formula>
    </cfRule>
    <cfRule type="containsText" dxfId="695" priority="68" operator="containsText" text=" -----">
      <formula>NOT(ISERROR(SEARCH(" -----",X67)))</formula>
    </cfRule>
    <cfRule type="containsText" dxfId="697" priority="69" operator="containsText" text="◙">
      <formula>NOT(ISERROR(SEARCH("◙",X67)))</formula>
    </cfRule>
    <cfRule type="containsText" dxfId="700" priority="70" operator="containsText" text="P.">
      <formula>NOT(ISERROR(SEARCH("P.",X67)))</formula>
    </cfRule>
    <cfRule type="containsText" dxfId="701" priority="71" operator="containsText" text=" -----">
      <formula>NOT(ISERROR(SEARCH(" -----",X67)))</formula>
    </cfRule>
    <cfRule type="containsText" dxfId="698" priority="72" operator="containsText" text="◙">
      <formula>NOT(ISERROR(SEARCH("◙",X67)))</formula>
    </cfRule>
    <cfRule type="containsText" dxfId="696" priority="73" operator="containsText" text=" -----">
      <formula>NOT(ISERROR(SEARCH(" -----",X67)))</formula>
    </cfRule>
    <cfRule type="containsText" dxfId="699" priority="74" operator="containsText" text="P.">
      <formula>NOT(ISERROR(SEARCH("P.",X67)))</formula>
    </cfRule>
  </conditionalFormatting>
  <conditionalFormatting sqref="X93">
    <cfRule type="containsText" dxfId="688" priority="59" operator="containsText" text="?FDS-">
      <formula>NOT(ISERROR(SEARCH("?FDS-",X93)))</formula>
    </cfRule>
    <cfRule type="containsText" dxfId="689" priority="60" operator="containsText" text=" -----">
      <formula>NOT(ISERROR(SEARCH(" -----",X93)))</formula>
    </cfRule>
    <cfRule type="containsText" dxfId="690" priority="61" operator="containsText" text="◙">
      <formula>NOT(ISERROR(SEARCH("◙",X93)))</formula>
    </cfRule>
    <cfRule type="containsText" dxfId="686" priority="62" operator="containsText" text="P.">
      <formula>NOT(ISERROR(SEARCH("P.",X93)))</formula>
    </cfRule>
    <cfRule type="containsText" dxfId="691" priority="63" operator="containsText" text=" -----">
      <formula>NOT(ISERROR(SEARCH(" -----",X93)))</formula>
    </cfRule>
    <cfRule type="containsText" dxfId="692" priority="64" operator="containsText" text="◙">
      <formula>NOT(ISERROR(SEARCH("◙",X93)))</formula>
    </cfRule>
    <cfRule type="containsText" dxfId="687" priority="65" operator="containsText" text=" -----">
      <formula>NOT(ISERROR(SEARCH(" -----",X93)))</formula>
    </cfRule>
    <cfRule type="containsText" dxfId="693" priority="66" operator="containsText" text="P.">
      <formula>NOT(ISERROR(SEARCH("P.",X93)))</formula>
    </cfRule>
  </conditionalFormatting>
  <conditionalFormatting sqref="X117">
    <cfRule type="containsText" dxfId="678" priority="51" operator="containsText" text="?FDS-">
      <formula>NOT(ISERROR(SEARCH("?FDS-",X117)))</formula>
    </cfRule>
    <cfRule type="containsText" dxfId="685" priority="52" operator="containsText" text=" -----">
      <formula>NOT(ISERROR(SEARCH(" -----",X117)))</formula>
    </cfRule>
    <cfRule type="containsText" dxfId="684" priority="53" operator="containsText" text="◙">
      <formula>NOT(ISERROR(SEARCH("◙",X117)))</formula>
    </cfRule>
    <cfRule type="containsText" dxfId="683" priority="54" operator="containsText" text="P.">
      <formula>NOT(ISERROR(SEARCH("P.",X117)))</formula>
    </cfRule>
    <cfRule type="containsText" dxfId="682" priority="55" operator="containsText" text=" -----">
      <formula>NOT(ISERROR(SEARCH(" -----",X117)))</formula>
    </cfRule>
    <cfRule type="containsText" dxfId="681" priority="56" operator="containsText" text="◙">
      <formula>NOT(ISERROR(SEARCH("◙",X117)))</formula>
    </cfRule>
    <cfRule type="containsText" dxfId="680" priority="57" operator="containsText" text=" -----">
      <formula>NOT(ISERROR(SEARCH(" -----",X117)))</formula>
    </cfRule>
    <cfRule type="containsText" dxfId="679" priority="58" operator="containsText" text="P.">
      <formula>NOT(ISERROR(SEARCH("P.",X117)))</formula>
    </cfRule>
  </conditionalFormatting>
  <conditionalFormatting sqref="X141">
    <cfRule type="containsText" dxfId="670" priority="43" operator="containsText" text="?FDS-">
      <formula>NOT(ISERROR(SEARCH("?FDS-",X141)))</formula>
    </cfRule>
    <cfRule type="containsText" dxfId="677" priority="44" operator="containsText" text=" -----">
      <formula>NOT(ISERROR(SEARCH(" -----",X141)))</formula>
    </cfRule>
    <cfRule type="containsText" dxfId="671" priority="45" operator="containsText" text="◙">
      <formula>NOT(ISERROR(SEARCH("◙",X141)))</formula>
    </cfRule>
    <cfRule type="containsText" dxfId="672" priority="46" operator="containsText" text="P.">
      <formula>NOT(ISERROR(SEARCH("P.",X141)))</formula>
    </cfRule>
    <cfRule type="containsText" dxfId="673" priority="47" operator="containsText" text=" -----">
      <formula>NOT(ISERROR(SEARCH(" -----",X141)))</formula>
    </cfRule>
    <cfRule type="containsText" dxfId="674" priority="48" operator="containsText" text="◙">
      <formula>NOT(ISERROR(SEARCH("◙",X141)))</formula>
    </cfRule>
    <cfRule type="containsText" dxfId="675" priority="49" operator="containsText" text=" -----">
      <formula>NOT(ISERROR(SEARCH(" -----",X141)))</formula>
    </cfRule>
    <cfRule type="containsText" dxfId="676" priority="50" operator="containsText" text="P.">
      <formula>NOT(ISERROR(SEARCH("P.",X141)))</formula>
    </cfRule>
  </conditionalFormatting>
  <conditionalFormatting sqref="X164">
    <cfRule type="containsText" dxfId="664" priority="35" operator="containsText" text="?FDS-">
      <formula>NOT(ISERROR(SEARCH("?FDS-",X164)))</formula>
    </cfRule>
    <cfRule type="containsText" dxfId="665" priority="36" operator="containsText" text=" -----">
      <formula>NOT(ISERROR(SEARCH(" -----",X164)))</formula>
    </cfRule>
    <cfRule type="containsText" dxfId="666" priority="37" operator="containsText" text="◙">
      <formula>NOT(ISERROR(SEARCH("◙",X164)))</formula>
    </cfRule>
    <cfRule type="containsText" dxfId="667" priority="38" operator="containsText" text="P.">
      <formula>NOT(ISERROR(SEARCH("P.",X164)))</formula>
    </cfRule>
    <cfRule type="containsText" dxfId="668" priority="39" operator="containsText" text=" -----">
      <formula>NOT(ISERROR(SEARCH(" -----",X164)))</formula>
    </cfRule>
    <cfRule type="containsText" dxfId="669" priority="40" operator="containsText" text="◙">
      <formula>NOT(ISERROR(SEARCH("◙",X164)))</formula>
    </cfRule>
    <cfRule type="containsText" dxfId="662" priority="41" operator="containsText" text=" -----">
      <formula>NOT(ISERROR(SEARCH(" -----",X164)))</formula>
    </cfRule>
    <cfRule type="containsText" dxfId="663" priority="42" operator="containsText" text="P.">
      <formula>NOT(ISERROR(SEARCH("P.",X164)))</formula>
    </cfRule>
  </conditionalFormatting>
  <conditionalFormatting sqref="X187">
    <cfRule type="containsText" dxfId="655" priority="27" operator="containsText" text="?FDS-">
      <formula>NOT(ISERROR(SEARCH("?FDS-",X187)))</formula>
    </cfRule>
    <cfRule type="containsText" dxfId="656" priority="28" operator="containsText" text=" -----">
      <formula>NOT(ISERROR(SEARCH(" -----",X187)))</formula>
    </cfRule>
    <cfRule type="containsText" dxfId="657" priority="29" operator="containsText" text="◙">
      <formula>NOT(ISERROR(SEARCH("◙",X187)))</formula>
    </cfRule>
    <cfRule type="containsText" dxfId="658" priority="30" operator="containsText" text="P.">
      <formula>NOT(ISERROR(SEARCH("P.",X187)))</formula>
    </cfRule>
    <cfRule type="containsText" dxfId="659" priority="31" operator="containsText" text=" -----">
      <formula>NOT(ISERROR(SEARCH(" -----",X187)))</formula>
    </cfRule>
    <cfRule type="containsText" dxfId="660" priority="32" operator="containsText" text="◙">
      <formula>NOT(ISERROR(SEARCH("◙",X187)))</formula>
    </cfRule>
    <cfRule type="containsText" dxfId="661" priority="33" operator="containsText" text=" -----">
      <formula>NOT(ISERROR(SEARCH(" -----",X187)))</formula>
    </cfRule>
    <cfRule type="containsText" dxfId="654" priority="34" operator="containsText" text="P.">
      <formula>NOT(ISERROR(SEARCH("P.",X187)))</formula>
    </cfRule>
  </conditionalFormatting>
  <conditionalFormatting sqref="X209">
    <cfRule type="containsText" dxfId="646" priority="19" operator="containsText" text="?FDS-">
      <formula>NOT(ISERROR(SEARCH("?FDS-",X209)))</formula>
    </cfRule>
    <cfRule type="containsText" dxfId="647" priority="20" operator="containsText" text=" -----">
      <formula>NOT(ISERROR(SEARCH(" -----",X209)))</formula>
    </cfRule>
    <cfRule type="containsText" dxfId="648" priority="21" operator="containsText" text="◙">
      <formula>NOT(ISERROR(SEARCH("◙",X209)))</formula>
    </cfRule>
    <cfRule type="containsText" dxfId="649" priority="22" operator="containsText" text="P.">
      <formula>NOT(ISERROR(SEARCH("P.",X209)))</formula>
    </cfRule>
    <cfRule type="containsText" dxfId="650" priority="23" operator="containsText" text=" -----">
      <formula>NOT(ISERROR(SEARCH(" -----",X209)))</formula>
    </cfRule>
    <cfRule type="containsText" dxfId="651" priority="24" operator="containsText" text="◙">
      <formula>NOT(ISERROR(SEARCH("◙",X209)))</formula>
    </cfRule>
    <cfRule type="containsText" dxfId="653" priority="25" operator="containsText" text=" -----">
      <formula>NOT(ISERROR(SEARCH(" -----",X209)))</formula>
    </cfRule>
    <cfRule type="containsText" dxfId="652" priority="26" operator="containsText" text="P.">
      <formula>NOT(ISERROR(SEARCH("P.",X209)))</formula>
    </cfRule>
  </conditionalFormatting>
  <conditionalFormatting sqref="X231">
    <cfRule type="containsText" dxfId="639" priority="11" operator="containsText" text="?FDS-">
      <formula>NOT(ISERROR(SEARCH("?FDS-",X231)))</formula>
    </cfRule>
    <cfRule type="containsText" dxfId="640" priority="12" operator="containsText" text=" -----">
      <formula>NOT(ISERROR(SEARCH(" -----",X231)))</formula>
    </cfRule>
    <cfRule type="containsText" dxfId="641" priority="13" operator="containsText" text="◙">
      <formula>NOT(ISERROR(SEARCH("◙",X231)))</formula>
    </cfRule>
    <cfRule type="containsText" dxfId="642" priority="14" operator="containsText" text="P.">
      <formula>NOT(ISERROR(SEARCH("P.",X231)))</formula>
    </cfRule>
    <cfRule type="containsText" dxfId="643" priority="15" operator="containsText" text=" -----">
      <formula>NOT(ISERROR(SEARCH(" -----",X231)))</formula>
    </cfRule>
    <cfRule type="containsText" dxfId="644" priority="16" operator="containsText" text="◙">
      <formula>NOT(ISERROR(SEARCH("◙",X231)))</formula>
    </cfRule>
    <cfRule type="containsText" dxfId="645" priority="17" operator="containsText" text=" -----">
      <formula>NOT(ISERROR(SEARCH(" -----",X231)))</formula>
    </cfRule>
    <cfRule type="containsText" dxfId="638" priority="18" operator="containsText" text="P.">
      <formula>NOT(ISERROR(SEARCH("P.",X231)))</formula>
    </cfRule>
  </conditionalFormatting>
  <conditionalFormatting sqref="AA20:AA21">
    <cfRule type="containsText" dxfId="636" priority="153" operator="containsText" text="?FDS-">
      <formula>NOT(ISERROR(SEARCH("?FDS-",AA20)))</formula>
    </cfRule>
    <cfRule type="containsText" dxfId="635" priority="154" operator="containsText" text=" -----">
      <formula>NOT(ISERROR(SEARCH(" -----",AA20)))</formula>
    </cfRule>
    <cfRule type="containsText" dxfId="634" priority="155" operator="containsText" text="◙">
      <formula>NOT(ISERROR(SEARCH("◙",AA20)))</formula>
    </cfRule>
    <cfRule type="containsText" dxfId="633" priority="156" operator="containsText" text="P.">
      <formula>NOT(ISERROR(SEARCH("P.",AA20)))</formula>
    </cfRule>
    <cfRule type="containsText" dxfId="632" priority="157" operator="containsText" text=" -----">
      <formula>NOT(ISERROR(SEARCH(" -----",AA20)))</formula>
    </cfRule>
    <cfRule type="containsText" dxfId="631" priority="158" operator="containsText" text="◙">
      <formula>NOT(ISERROR(SEARCH("◙",AA20)))</formula>
    </cfRule>
    <cfRule type="containsText" dxfId="637" priority="159" operator="containsText" text=" -----">
      <formula>NOT(ISERROR(SEARCH(" -----",AA20)))</formula>
    </cfRule>
    <cfRule type="containsText" dxfId="630" priority="160" operator="containsText" text="P.">
      <formula>NOT(ISERROR(SEARCH("P.",AA20)))</formula>
    </cfRule>
  </conditionalFormatting>
  <conditionalFormatting sqref="AA24">
    <cfRule type="containsText" dxfId="625" priority="145" operator="containsText" text="?FDS-">
      <formula>NOT(ISERROR(SEARCH("?FDS-",AA24)))</formula>
    </cfRule>
    <cfRule type="containsText" dxfId="624" priority="146" operator="containsText" text=" -----">
      <formula>NOT(ISERROR(SEARCH(" -----",AA24)))</formula>
    </cfRule>
    <cfRule type="containsText" dxfId="622" priority="147" operator="containsText" text="◙">
      <formula>NOT(ISERROR(SEARCH("◙",AA24)))</formula>
    </cfRule>
    <cfRule type="containsText" dxfId="626" priority="148" operator="containsText" text="P.">
      <formula>NOT(ISERROR(SEARCH("P.",AA24)))</formula>
    </cfRule>
    <cfRule type="containsText" dxfId="627" priority="149" operator="containsText" text=" -----">
      <formula>NOT(ISERROR(SEARCH(" -----",AA24)))</formula>
    </cfRule>
    <cfRule type="containsText" dxfId="628" priority="150" operator="containsText" text="◙">
      <formula>NOT(ISERROR(SEARCH("◙",AA24)))</formula>
    </cfRule>
    <cfRule type="containsText" dxfId="629" priority="151" operator="containsText" text=" -----">
      <formula>NOT(ISERROR(SEARCH(" -----",AA24)))</formula>
    </cfRule>
    <cfRule type="containsText" dxfId="623" priority="152" operator="containsText" text="P.">
      <formula>NOT(ISERROR(SEARCH("P.",AA24)))</formula>
    </cfRule>
  </conditionalFormatting>
  <conditionalFormatting sqref="AA29">
    <cfRule type="containsText" dxfId="621" priority="137" operator="containsText" text="?FDS-">
      <formula>NOT(ISERROR(SEARCH("?FDS-",AA29)))</formula>
    </cfRule>
    <cfRule type="containsText" dxfId="620" priority="138" operator="containsText" text=" -----">
      <formula>NOT(ISERROR(SEARCH(" -----",AA29)))</formula>
    </cfRule>
    <cfRule type="containsText" dxfId="619" priority="139" operator="containsText" text="◙">
      <formula>NOT(ISERROR(SEARCH("◙",AA29)))</formula>
    </cfRule>
    <cfRule type="containsText" dxfId="618" priority="140" operator="containsText" text="P.">
      <formula>NOT(ISERROR(SEARCH("P.",AA29)))</formula>
    </cfRule>
    <cfRule type="containsText" dxfId="614" priority="141" operator="containsText" text=" -----">
      <formula>NOT(ISERROR(SEARCH(" -----",AA29)))</formula>
    </cfRule>
    <cfRule type="containsText" dxfId="617" priority="142" operator="containsText" text="◙">
      <formula>NOT(ISERROR(SEARCH("◙",AA29)))</formula>
    </cfRule>
    <cfRule type="containsText" dxfId="616" priority="143" operator="containsText" text=" -----">
      <formula>NOT(ISERROR(SEARCH(" -----",AA29)))</formula>
    </cfRule>
    <cfRule type="containsText" dxfId="615" priority="144" operator="containsText" text="P.">
      <formula>NOT(ISERROR(SEARCH("P.",AA29)))</formula>
    </cfRule>
  </conditionalFormatting>
  <conditionalFormatting sqref="AA32">
    <cfRule type="containsText" dxfId="613" priority="129" operator="containsText" text="?FDS-">
      <formula>NOT(ISERROR(SEARCH("?FDS-",AA32)))</formula>
    </cfRule>
    <cfRule type="containsText" dxfId="610" priority="130" operator="containsText" text=" -----">
      <formula>NOT(ISERROR(SEARCH(" -----",AA32)))</formula>
    </cfRule>
    <cfRule type="containsText" dxfId="606" priority="131" operator="containsText" text="◙">
      <formula>NOT(ISERROR(SEARCH("◙",AA32)))</formula>
    </cfRule>
    <cfRule type="containsText" dxfId="609" priority="132" operator="containsText" text="P.">
      <formula>NOT(ISERROR(SEARCH("P.",AA32)))</formula>
    </cfRule>
    <cfRule type="containsText" dxfId="607" priority="133" operator="containsText" text=" -----">
      <formula>NOT(ISERROR(SEARCH(" -----",AA32)))</formula>
    </cfRule>
    <cfRule type="containsText" dxfId="611" priority="134" operator="containsText" text="◙">
      <formula>NOT(ISERROR(SEARCH("◙",AA32)))</formula>
    </cfRule>
    <cfRule type="containsText" dxfId="608" priority="135" operator="containsText" text=" -----">
      <formula>NOT(ISERROR(SEARCH(" -----",AA32)))</formula>
    </cfRule>
    <cfRule type="containsText" dxfId="612" priority="136" operator="containsText" text="P.">
      <formula>NOT(ISERROR(SEARCH("P.",AA32)))</formula>
    </cfRule>
  </conditionalFormatting>
  <conditionalFormatting sqref="AA121">
    <cfRule type="containsText" dxfId="605" priority="121" operator="containsText" text="?FDS-">
      <formula>NOT(ISERROR(SEARCH("?FDS-",AA121)))</formula>
    </cfRule>
    <cfRule type="containsText" dxfId="604" priority="122" operator="containsText" text=" -----">
      <formula>NOT(ISERROR(SEARCH(" -----",AA121)))</formula>
    </cfRule>
    <cfRule type="containsText" dxfId="602" priority="123" operator="containsText" text="◙">
      <formula>NOT(ISERROR(SEARCH("◙",AA121)))</formula>
    </cfRule>
    <cfRule type="containsText" dxfId="603" priority="124" operator="containsText" text="P.">
      <formula>NOT(ISERROR(SEARCH("P.",AA121)))</formula>
    </cfRule>
    <cfRule type="containsText" dxfId="598" priority="125" operator="containsText" text=" -----">
      <formula>NOT(ISERROR(SEARCH(" -----",AA121)))</formula>
    </cfRule>
    <cfRule type="containsText" dxfId="599" priority="126" operator="containsText" text="◙">
      <formula>NOT(ISERROR(SEARCH("◙",AA121)))</formula>
    </cfRule>
    <cfRule type="containsText" dxfId="600" priority="127" operator="containsText" text=" -----">
      <formula>NOT(ISERROR(SEARCH(" -----",AA121)))</formula>
    </cfRule>
    <cfRule type="containsText" dxfId="601" priority="128" operator="containsText" text="P.">
      <formula>NOT(ISERROR(SEARCH("P.",AA121)))</formula>
    </cfRule>
  </conditionalFormatting>
  <conditionalFormatting sqref="AA131">
    <cfRule type="containsText" dxfId="592" priority="115" operator="containsText" text="◙">
      <formula>NOT(ISERROR(SEARCH("◙",AA131)))</formula>
    </cfRule>
    <cfRule type="containsText" dxfId="593" priority="116" operator="containsText" text="P.">
      <formula>NOT(ISERROR(SEARCH("P.",AA131)))</formula>
    </cfRule>
    <cfRule type="containsText" dxfId="597" priority="117" operator="containsText" text=" -----">
      <formula>NOT(ISERROR(SEARCH(" -----",AA131)))</formula>
    </cfRule>
    <cfRule type="containsText" dxfId="596" priority="118" operator="containsText" text="◙">
      <formula>NOT(ISERROR(SEARCH("◙",AA131)))</formula>
    </cfRule>
    <cfRule type="containsText" dxfId="595" priority="119" operator="containsText" text=" -----">
      <formula>NOT(ISERROR(SEARCH(" -----",AA131)))</formula>
    </cfRule>
    <cfRule type="containsText" dxfId="594" priority="120" operator="containsText" text="P.">
      <formula>NOT(ISERROR(SEARCH("P.",AA131)))</formula>
    </cfRule>
  </conditionalFormatting>
  <conditionalFormatting sqref="AA131:AA132">
    <cfRule type="containsText" dxfId="590" priority="107" operator="containsText" text="?FDS-">
      <formula>NOT(ISERROR(SEARCH("?FDS-",AA131)))</formula>
    </cfRule>
    <cfRule type="containsText" dxfId="591" priority="113" operator="containsText" text=" -----">
      <formula>NOT(ISERROR(SEARCH(" -----",AA131)))</formula>
    </cfRule>
  </conditionalFormatting>
  <conditionalFormatting sqref="AA132">
    <cfRule type="containsText" dxfId="587" priority="108" operator="containsText" text=" -----">
      <formula>NOT(ISERROR(SEARCH(" -----",AA132)))</formula>
    </cfRule>
    <cfRule type="containsText" dxfId="586" priority="109" operator="containsText" text="◙">
      <formula>NOT(ISERROR(SEARCH("◙",AA132)))</formula>
    </cfRule>
    <cfRule type="containsText" dxfId="588" priority="110" operator="containsText" text="P.">
      <formula>NOT(ISERROR(SEARCH("P.",AA132)))</formula>
    </cfRule>
    <cfRule type="containsText" dxfId="585" priority="111" operator="containsText" text=" -----">
      <formula>NOT(ISERROR(SEARCH(" -----",AA132)))</formula>
    </cfRule>
    <cfRule type="containsText" dxfId="584" priority="112" operator="containsText" text="◙">
      <formula>NOT(ISERROR(SEARCH("◙",AA132)))</formula>
    </cfRule>
    <cfRule type="containsText" dxfId="589" priority="114" operator="containsText" text="P.">
      <formula>NOT(ISERROR(SEARCH("P.",AA132)))</formula>
    </cfRule>
  </conditionalFormatting>
  <conditionalFormatting sqref="AA134">
    <cfRule type="containsText" dxfId="582" priority="99" operator="containsText" text="?FDS-">
      <formula>NOT(ISERROR(SEARCH("?FDS-",AA134)))</formula>
    </cfRule>
    <cfRule type="containsText" dxfId="583" priority="100" operator="containsText" text=" -----">
      <formula>NOT(ISERROR(SEARCH(" -----",AA134)))</formula>
    </cfRule>
    <cfRule type="containsText" dxfId="577" priority="101" operator="containsText" text="◙">
      <formula>NOT(ISERROR(SEARCH("◙",AA134)))</formula>
    </cfRule>
    <cfRule type="containsText" dxfId="578" priority="102" operator="containsText" text="P.">
      <formula>NOT(ISERROR(SEARCH("P.",AA134)))</formula>
    </cfRule>
    <cfRule type="containsText" dxfId="580" priority="103" operator="containsText" text=" -----">
      <formula>NOT(ISERROR(SEARCH(" -----",AA134)))</formula>
    </cfRule>
    <cfRule type="containsText" dxfId="581" priority="104" operator="containsText" text="◙">
      <formula>NOT(ISERROR(SEARCH("◙",AA134)))</formula>
    </cfRule>
    <cfRule type="containsText" dxfId="579" priority="105" operator="containsText" text=" -----">
      <formula>NOT(ISERROR(SEARCH(" -----",AA134)))</formula>
    </cfRule>
    <cfRule type="containsText" dxfId="576" priority="106" operator="containsText" text="P.">
      <formula>NOT(ISERROR(SEARCH("P.",AA134)))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175FD-0427-474F-B2EA-FFAD7369AF31}">
  <dimension ref="A1:AA115"/>
  <sheetViews>
    <sheetView showZeros="0" tabSelected="1" zoomScale="80" zoomScaleNormal="80" workbookViewId="0">
      <pane ySplit="2" topLeftCell="A3" activePane="bottomLeft" state="frozen"/>
      <selection pane="bottomLeft" activeCell="F32" sqref="F32"/>
    </sheetView>
  </sheetViews>
  <sheetFormatPr defaultRowHeight="14.4" x14ac:dyDescent="0.3"/>
  <cols>
    <col min="1" max="1" width="6.6640625" style="7" customWidth="1"/>
    <col min="2" max="2" width="5.109375" style="7" customWidth="1"/>
    <col min="3" max="3" width="4.21875" style="7" customWidth="1"/>
    <col min="4" max="4" width="5.109375" style="7" customWidth="1"/>
    <col min="5" max="5" width="7" style="7" customWidth="1"/>
    <col min="6" max="6" width="32.6640625" style="1" customWidth="1"/>
    <col min="7" max="7" width="12.109375" style="6" customWidth="1"/>
    <col min="8" max="8" width="11" style="5" customWidth="1"/>
    <col min="9" max="9" width="18.88671875" style="4" customWidth="1"/>
    <col min="10" max="10" width="64" style="1" customWidth="1"/>
    <col min="11" max="11" width="8.88671875" style="1"/>
    <col min="12" max="12" width="4.6640625" style="1" customWidth="1"/>
    <col min="13" max="13" width="6.77734375" style="1" customWidth="1"/>
    <col min="14" max="14" width="4.109375" style="1" customWidth="1"/>
    <col min="15" max="15" width="6.33203125" style="1" customWidth="1"/>
    <col min="16" max="16" width="6.6640625" style="3" customWidth="1"/>
    <col min="17" max="17" width="7.33203125" style="3" customWidth="1"/>
    <col min="18" max="18" width="4.6640625" style="3" customWidth="1"/>
    <col min="19" max="19" width="5.5546875" style="3" customWidth="1"/>
    <col min="20" max="21" width="5.44140625" style="3" customWidth="1"/>
    <col min="22" max="22" width="5.5546875" style="3" customWidth="1"/>
    <col min="23" max="23" width="1.6640625" customWidth="1"/>
    <col min="24" max="24" width="4.33203125" customWidth="1"/>
    <col min="25" max="25" width="4.88671875" customWidth="1"/>
    <col min="26" max="26" width="4.6640625" customWidth="1"/>
    <col min="27" max="27" width="5.109375" customWidth="1"/>
  </cols>
  <sheetData>
    <row r="1" spans="1:27" ht="15" thickBot="1" x14ac:dyDescent="0.35"/>
    <row r="2" spans="1:27" s="115" customFormat="1" ht="22.2" customHeight="1" thickTop="1" thickBot="1" x14ac:dyDescent="0.35">
      <c r="A2" s="289" t="s">
        <v>2786</v>
      </c>
      <c r="B2" s="282"/>
      <c r="C2" s="283"/>
      <c r="D2" s="283"/>
      <c r="E2" s="283"/>
      <c r="F2" s="283"/>
      <c r="G2" s="283"/>
      <c r="H2" s="283"/>
      <c r="I2" s="284"/>
      <c r="J2" s="285" t="s">
        <v>2842</v>
      </c>
      <c r="K2" s="284"/>
      <c r="L2" s="284"/>
      <c r="M2" s="284"/>
      <c r="N2" s="284"/>
      <c r="O2" s="284"/>
      <c r="P2" s="284"/>
      <c r="Q2" s="284"/>
      <c r="R2" s="337" t="s">
        <v>2841</v>
      </c>
      <c r="S2" s="338"/>
      <c r="T2" s="338"/>
      <c r="U2" s="338"/>
      <c r="V2" s="339"/>
      <c r="W2" s="304"/>
    </row>
    <row r="3" spans="1:27" ht="15.6" thickTop="1" thickBot="1" x14ac:dyDescent="0.35">
      <c r="A3" s="281" t="s">
        <v>2890</v>
      </c>
      <c r="B3" s="81"/>
      <c r="C3" s="76"/>
      <c r="D3" s="76"/>
      <c r="E3" s="76"/>
      <c r="F3" s="76"/>
      <c r="G3" s="76"/>
      <c r="H3" s="76"/>
      <c r="I3" s="79"/>
      <c r="J3" s="77" t="s">
        <v>2863</v>
      </c>
      <c r="K3" s="77"/>
      <c r="L3" s="77"/>
      <c r="M3" s="76"/>
      <c r="N3" s="75"/>
      <c r="O3" s="285"/>
      <c r="P3" s="363"/>
      <c r="Q3" s="363"/>
      <c r="R3" s="364"/>
      <c r="S3" s="365" t="s">
        <v>2956</v>
      </c>
      <c r="T3" s="366" t="s">
        <v>13</v>
      </c>
      <c r="U3" s="367" t="s">
        <v>2957</v>
      </c>
      <c r="V3" s="368" t="s">
        <v>13</v>
      </c>
      <c r="W3" s="305"/>
      <c r="X3" s="369" t="s">
        <v>2891</v>
      </c>
      <c r="Y3" s="370" t="s">
        <v>2958</v>
      </c>
      <c r="Z3" s="370"/>
      <c r="AA3" s="371"/>
    </row>
    <row r="4" spans="1:27" ht="15" customHeight="1" thickBot="1" x14ac:dyDescent="0.35">
      <c r="A4" s="69"/>
      <c r="B4" s="68"/>
      <c r="C4" s="67"/>
      <c r="D4" s="67"/>
      <c r="E4" s="67"/>
      <c r="F4" s="60"/>
      <c r="G4" s="315" t="s">
        <v>48</v>
      </c>
      <c r="H4" s="316"/>
      <c r="I4" s="64"/>
      <c r="J4" s="340"/>
      <c r="K4" s="341"/>
      <c r="L4" s="341"/>
      <c r="M4" s="341"/>
      <c r="N4" s="342"/>
      <c r="O4" s="352" t="s">
        <v>80</v>
      </c>
      <c r="P4" s="353"/>
      <c r="Q4" s="354"/>
      <c r="R4" s="60"/>
      <c r="S4" s="322" t="s">
        <v>79</v>
      </c>
      <c r="T4" s="323"/>
      <c r="U4" s="324" t="s">
        <v>17</v>
      </c>
      <c r="V4" s="325"/>
      <c r="W4" s="306"/>
      <c r="X4" s="372" t="s">
        <v>2895</v>
      </c>
      <c r="Y4" s="373" t="s">
        <v>2959</v>
      </c>
      <c r="Z4" s="373"/>
      <c r="AA4" s="374"/>
    </row>
    <row r="5" spans="1:27" ht="18.600000000000001" customHeight="1" thickBot="1" x14ac:dyDescent="0.4">
      <c r="A5" s="95" t="s">
        <v>50</v>
      </c>
      <c r="B5" s="59" t="s">
        <v>16</v>
      </c>
      <c r="C5" s="59" t="s">
        <v>9</v>
      </c>
      <c r="D5" s="59" t="s">
        <v>16</v>
      </c>
      <c r="E5" s="58" t="s">
        <v>78</v>
      </c>
      <c r="F5" s="57" t="s">
        <v>2352</v>
      </c>
      <c r="G5" s="54" t="s">
        <v>76</v>
      </c>
      <c r="H5" s="54" t="s">
        <v>75</v>
      </c>
      <c r="I5" s="56" t="s">
        <v>287</v>
      </c>
      <c r="J5" s="317" t="s">
        <v>49</v>
      </c>
      <c r="K5" s="346"/>
      <c r="L5" s="346"/>
      <c r="M5" s="346"/>
      <c r="N5" s="347"/>
      <c r="O5" s="324" t="s">
        <v>73</v>
      </c>
      <c r="P5" s="351"/>
      <c r="Q5" s="325"/>
      <c r="R5" s="52" t="s">
        <v>13</v>
      </c>
      <c r="S5" s="375" t="str">
        <f>CONCATENATE(COUNTIF(S6:S25,"◄"),"◄")</f>
        <v>20◄</v>
      </c>
      <c r="T5" s="376">
        <f>SUM(T6:T25)</f>
        <v>0</v>
      </c>
      <c r="U5" s="377">
        <f>COUNT(U6:U25)</f>
        <v>0</v>
      </c>
      <c r="V5" s="378" t="str">
        <f>CONCATENATE(COUNTIF(V6:V25,"►"),"►")</f>
        <v>0►</v>
      </c>
      <c r="W5" s="306"/>
      <c r="X5" s="379" t="s">
        <v>2892</v>
      </c>
      <c r="Y5" s="380" t="s">
        <v>2960</v>
      </c>
      <c r="Z5" s="380"/>
      <c r="AA5" s="381"/>
    </row>
    <row r="6" spans="1:27" ht="16.2" thickBot="1" x14ac:dyDescent="0.35">
      <c r="A6" s="50">
        <v>1</v>
      </c>
      <c r="B6" s="49">
        <v>1</v>
      </c>
      <c r="C6" s="49" t="s">
        <v>9</v>
      </c>
      <c r="D6" s="49">
        <v>2</v>
      </c>
      <c r="E6" s="237">
        <v>2020</v>
      </c>
      <c r="F6" s="278" t="s">
        <v>2482</v>
      </c>
      <c r="G6" s="48">
        <v>43857</v>
      </c>
      <c r="H6" s="47">
        <v>43859</v>
      </c>
      <c r="I6" s="161" t="s">
        <v>2503</v>
      </c>
      <c r="J6" s="277" t="s">
        <v>2502</v>
      </c>
      <c r="K6" s="276"/>
      <c r="L6" s="276"/>
      <c r="M6" s="276"/>
      <c r="N6" s="149"/>
      <c r="O6" s="16" t="s">
        <v>2504</v>
      </c>
      <c r="P6" s="16" t="s">
        <v>12</v>
      </c>
      <c r="Q6" s="15" t="s">
        <v>2505</v>
      </c>
      <c r="R6" s="14" t="str">
        <f t="shared" ref="R6:R25" si="0">IF(AND(S6="◄",V6="►"),"◄?►",IF(S6="◄","◄",IF(V6="►","►","")))</f>
        <v>◄</v>
      </c>
      <c r="S6" s="13" t="str">
        <f t="shared" ref="S6:S25" si="1">IF(T6&gt;0,"","◄")</f>
        <v>◄</v>
      </c>
      <c r="T6" s="12"/>
      <c r="U6" s="12"/>
      <c r="V6" s="11" t="str">
        <f t="shared" ref="V6:V25" si="2">IF(U6&gt;0,"►","")</f>
        <v/>
      </c>
      <c r="W6" s="307"/>
      <c r="X6" s="295" t="s">
        <v>2891</v>
      </c>
      <c r="Y6" s="297" t="s">
        <v>13</v>
      </c>
      <c r="Z6" s="296" t="s">
        <v>2895</v>
      </c>
      <c r="AA6" s="294" t="s">
        <v>13</v>
      </c>
    </row>
    <row r="7" spans="1:27" ht="16.2" thickBot="1" x14ac:dyDescent="0.35">
      <c r="A7" s="10">
        <v>2</v>
      </c>
      <c r="B7" s="9">
        <v>3</v>
      </c>
      <c r="C7" s="9" t="s">
        <v>9</v>
      </c>
      <c r="D7" s="9">
        <v>4</v>
      </c>
      <c r="E7" s="154">
        <v>2020</v>
      </c>
      <c r="F7" s="274" t="s">
        <v>2481</v>
      </c>
      <c r="G7" s="165">
        <v>43857</v>
      </c>
      <c r="H7" s="164">
        <v>43859</v>
      </c>
      <c r="I7" s="21" t="s">
        <v>2506</v>
      </c>
      <c r="J7" s="110" t="s">
        <v>2501</v>
      </c>
      <c r="K7" s="272"/>
      <c r="L7" s="272"/>
      <c r="M7" s="272"/>
      <c r="N7" s="130"/>
      <c r="O7" s="16" t="s">
        <v>2507</v>
      </c>
      <c r="P7" s="16" t="s">
        <v>12</v>
      </c>
      <c r="Q7" s="15" t="s">
        <v>2508</v>
      </c>
      <c r="R7" s="14" t="str">
        <f t="shared" si="0"/>
        <v>◄</v>
      </c>
      <c r="S7" s="13" t="str">
        <f t="shared" si="1"/>
        <v>◄</v>
      </c>
      <c r="T7" s="12"/>
      <c r="U7" s="12"/>
      <c r="V7" s="11" t="str">
        <f t="shared" si="2"/>
        <v/>
      </c>
      <c r="W7" s="307"/>
      <c r="X7" s="295" t="s">
        <v>2891</v>
      </c>
      <c r="Y7" s="297" t="s">
        <v>13</v>
      </c>
      <c r="Z7" s="296" t="s">
        <v>2895</v>
      </c>
      <c r="AA7" s="291" t="s">
        <v>2892</v>
      </c>
    </row>
    <row r="8" spans="1:27" ht="16.2" thickBot="1" x14ac:dyDescent="0.35">
      <c r="A8" s="10">
        <v>3</v>
      </c>
      <c r="B8" s="9">
        <v>5</v>
      </c>
      <c r="C8" s="9" t="s">
        <v>9</v>
      </c>
      <c r="D8" s="9">
        <v>6</v>
      </c>
      <c r="E8" s="154">
        <v>2020</v>
      </c>
      <c r="F8" s="274" t="s">
        <v>2480</v>
      </c>
      <c r="G8" s="33">
        <v>43857</v>
      </c>
      <c r="H8" s="32">
        <v>43859</v>
      </c>
      <c r="I8" s="21" t="s">
        <v>2509</v>
      </c>
      <c r="J8" s="110" t="s">
        <v>2500</v>
      </c>
      <c r="K8" s="272"/>
      <c r="L8" s="272"/>
      <c r="M8" s="272"/>
      <c r="N8" s="130"/>
      <c r="O8" s="16" t="s">
        <v>2510</v>
      </c>
      <c r="P8" s="16" t="s">
        <v>12</v>
      </c>
      <c r="Q8" s="15" t="s">
        <v>2511</v>
      </c>
      <c r="R8" s="14" t="str">
        <f t="shared" si="0"/>
        <v>◄</v>
      </c>
      <c r="S8" s="13" t="str">
        <f t="shared" si="1"/>
        <v>◄</v>
      </c>
      <c r="T8" s="12"/>
      <c r="U8" s="12"/>
      <c r="V8" s="11" t="str">
        <f t="shared" si="2"/>
        <v/>
      </c>
      <c r="W8" s="307"/>
      <c r="X8" s="295" t="s">
        <v>2891</v>
      </c>
      <c r="Y8" s="297" t="s">
        <v>13</v>
      </c>
      <c r="Z8" s="296" t="s">
        <v>2895</v>
      </c>
      <c r="AA8" s="291" t="s">
        <v>2892</v>
      </c>
    </row>
    <row r="9" spans="1:27" ht="16.2" thickBot="1" x14ac:dyDescent="0.35">
      <c r="A9" s="10">
        <v>4</v>
      </c>
      <c r="B9" s="9">
        <v>7</v>
      </c>
      <c r="C9" s="9" t="s">
        <v>9</v>
      </c>
      <c r="D9" s="9">
        <v>8</v>
      </c>
      <c r="E9" s="154">
        <v>2020</v>
      </c>
      <c r="F9" s="274" t="s">
        <v>2479</v>
      </c>
      <c r="G9" s="33">
        <v>43906</v>
      </c>
      <c r="H9" s="32">
        <v>43906</v>
      </c>
      <c r="I9" s="21" t="s">
        <v>2512</v>
      </c>
      <c r="J9" s="110" t="s">
        <v>2499</v>
      </c>
      <c r="K9" s="272"/>
      <c r="L9" s="272"/>
      <c r="M9" s="272"/>
      <c r="N9" s="130"/>
      <c r="O9" s="16" t="s">
        <v>2513</v>
      </c>
      <c r="P9" s="16" t="s">
        <v>12</v>
      </c>
      <c r="Q9" s="15" t="s">
        <v>2514</v>
      </c>
      <c r="R9" s="14" t="str">
        <f t="shared" si="0"/>
        <v>◄</v>
      </c>
      <c r="S9" s="13" t="str">
        <f t="shared" si="1"/>
        <v>◄</v>
      </c>
      <c r="T9" s="12"/>
      <c r="U9" s="12"/>
      <c r="V9" s="11" t="str">
        <f t="shared" si="2"/>
        <v/>
      </c>
      <c r="W9" s="307"/>
      <c r="X9" s="295" t="s">
        <v>2891</v>
      </c>
      <c r="Y9" s="297" t="s">
        <v>13</v>
      </c>
      <c r="Z9" s="296" t="s">
        <v>2895</v>
      </c>
      <c r="AA9" s="291" t="s">
        <v>2892</v>
      </c>
    </row>
    <row r="10" spans="1:27" ht="16.2" thickBot="1" x14ac:dyDescent="0.35">
      <c r="A10" s="10">
        <v>5</v>
      </c>
      <c r="B10" s="9">
        <v>9</v>
      </c>
      <c r="C10" s="9" t="s">
        <v>9</v>
      </c>
      <c r="D10" s="9">
        <v>10</v>
      </c>
      <c r="E10" s="154">
        <v>2020</v>
      </c>
      <c r="F10" s="274" t="s">
        <v>2478</v>
      </c>
      <c r="G10" s="33">
        <v>43906</v>
      </c>
      <c r="H10" s="32">
        <v>43906</v>
      </c>
      <c r="I10" s="21" t="s">
        <v>2516</v>
      </c>
      <c r="J10" s="110" t="s">
        <v>2498</v>
      </c>
      <c r="K10" s="272"/>
      <c r="L10" s="272"/>
      <c r="M10" s="272"/>
      <c r="N10" s="130"/>
      <c r="O10" s="16" t="s">
        <v>2515</v>
      </c>
      <c r="P10" s="16" t="s">
        <v>83</v>
      </c>
      <c r="Q10" s="15" t="s">
        <v>83</v>
      </c>
      <c r="R10" s="14" t="str">
        <f t="shared" si="0"/>
        <v>◄</v>
      </c>
      <c r="S10" s="13" t="str">
        <f t="shared" si="1"/>
        <v>◄</v>
      </c>
      <c r="T10" s="12"/>
      <c r="U10" s="12"/>
      <c r="V10" s="11" t="str">
        <f t="shared" si="2"/>
        <v/>
      </c>
      <c r="W10" s="307"/>
      <c r="X10" s="295" t="s">
        <v>2891</v>
      </c>
      <c r="Y10" s="297" t="s">
        <v>13</v>
      </c>
      <c r="Z10" s="296" t="s">
        <v>2895</v>
      </c>
      <c r="AA10" s="291" t="s">
        <v>2892</v>
      </c>
    </row>
    <row r="11" spans="1:27" ht="16.2" thickBot="1" x14ac:dyDescent="0.35">
      <c r="A11" s="170">
        <v>6</v>
      </c>
      <c r="B11" s="9">
        <v>11</v>
      </c>
      <c r="C11" s="9" t="s">
        <v>9</v>
      </c>
      <c r="D11" s="9">
        <v>12</v>
      </c>
      <c r="E11" s="105">
        <v>2020</v>
      </c>
      <c r="F11" s="275" t="s">
        <v>2477</v>
      </c>
      <c r="G11" s="33">
        <v>43906</v>
      </c>
      <c r="H11" s="32">
        <v>43906</v>
      </c>
      <c r="I11" s="21" t="s">
        <v>2517</v>
      </c>
      <c r="J11" s="110" t="s">
        <v>2497</v>
      </c>
      <c r="K11" s="272"/>
      <c r="L11" s="272"/>
      <c r="M11" s="272"/>
      <c r="N11" s="130"/>
      <c r="O11" s="16" t="s">
        <v>2518</v>
      </c>
      <c r="P11" s="16" t="s">
        <v>12</v>
      </c>
      <c r="Q11" s="15" t="s">
        <v>2519</v>
      </c>
      <c r="R11" s="14" t="str">
        <f t="shared" si="0"/>
        <v>◄</v>
      </c>
      <c r="S11" s="13" t="str">
        <f t="shared" si="1"/>
        <v>◄</v>
      </c>
      <c r="T11" s="12"/>
      <c r="U11" s="12"/>
      <c r="V11" s="11" t="str">
        <f t="shared" si="2"/>
        <v/>
      </c>
      <c r="W11" s="307"/>
      <c r="X11" s="295" t="s">
        <v>2891</v>
      </c>
      <c r="Y11" s="297" t="s">
        <v>13</v>
      </c>
      <c r="Z11" s="296" t="s">
        <v>2895</v>
      </c>
      <c r="AA11" s="291" t="s">
        <v>2892</v>
      </c>
    </row>
    <row r="12" spans="1:27" ht="16.2" thickBot="1" x14ac:dyDescent="0.35">
      <c r="A12" s="170">
        <v>7</v>
      </c>
      <c r="B12" s="9">
        <v>13</v>
      </c>
      <c r="C12" s="9" t="s">
        <v>9</v>
      </c>
      <c r="D12" s="9">
        <v>14</v>
      </c>
      <c r="E12" s="105">
        <v>2020</v>
      </c>
      <c r="F12" s="274" t="s">
        <v>2476</v>
      </c>
      <c r="G12" s="33">
        <v>43906</v>
      </c>
      <c r="H12" s="32">
        <v>43906</v>
      </c>
      <c r="I12" s="21" t="s">
        <v>2521</v>
      </c>
      <c r="J12" s="110" t="s">
        <v>2496</v>
      </c>
      <c r="K12" s="272"/>
      <c r="L12" s="272"/>
      <c r="M12" s="272"/>
      <c r="N12" s="130"/>
      <c r="O12" s="16" t="s">
        <v>2520</v>
      </c>
      <c r="P12" s="16" t="s">
        <v>83</v>
      </c>
      <c r="Q12" s="15" t="s">
        <v>83</v>
      </c>
      <c r="R12" s="14" t="str">
        <f t="shared" si="0"/>
        <v>◄</v>
      </c>
      <c r="S12" s="13" t="str">
        <f t="shared" si="1"/>
        <v>◄</v>
      </c>
      <c r="T12" s="12"/>
      <c r="U12" s="12"/>
      <c r="V12" s="11" t="str">
        <f t="shared" si="2"/>
        <v/>
      </c>
      <c r="W12" s="307"/>
      <c r="X12" s="295" t="s">
        <v>2891</v>
      </c>
      <c r="Y12" s="297" t="s">
        <v>13</v>
      </c>
      <c r="Z12" s="296" t="s">
        <v>2895</v>
      </c>
      <c r="AA12" s="291" t="s">
        <v>2892</v>
      </c>
    </row>
    <row r="13" spans="1:27" ht="16.2" thickBot="1" x14ac:dyDescent="0.35">
      <c r="A13" s="170">
        <v>8</v>
      </c>
      <c r="B13" s="9">
        <v>15</v>
      </c>
      <c r="C13" s="9" t="s">
        <v>9</v>
      </c>
      <c r="D13" s="9">
        <v>16</v>
      </c>
      <c r="E13" s="105">
        <v>2020</v>
      </c>
      <c r="F13" s="274" t="s">
        <v>2475</v>
      </c>
      <c r="G13" s="33">
        <v>43997</v>
      </c>
      <c r="H13" s="32">
        <v>43997</v>
      </c>
      <c r="I13" s="21" t="s">
        <v>2522</v>
      </c>
      <c r="J13" s="110" t="s">
        <v>2495</v>
      </c>
      <c r="K13" s="272"/>
      <c r="L13" s="272"/>
      <c r="M13" s="272"/>
      <c r="N13" s="130"/>
      <c r="O13" s="16" t="s">
        <v>2523</v>
      </c>
      <c r="P13" s="16" t="s">
        <v>12</v>
      </c>
      <c r="Q13" s="15" t="s">
        <v>2524</v>
      </c>
      <c r="R13" s="14" t="str">
        <f t="shared" si="0"/>
        <v>◄</v>
      </c>
      <c r="S13" s="13" t="str">
        <f t="shared" si="1"/>
        <v>◄</v>
      </c>
      <c r="T13" s="12"/>
      <c r="U13" s="12"/>
      <c r="V13" s="11" t="str">
        <f t="shared" si="2"/>
        <v/>
      </c>
      <c r="W13" s="307"/>
      <c r="X13" s="295" t="s">
        <v>2891</v>
      </c>
      <c r="Y13" s="297" t="s">
        <v>13</v>
      </c>
      <c r="Z13" s="296" t="s">
        <v>2895</v>
      </c>
      <c r="AA13" s="291" t="s">
        <v>2892</v>
      </c>
    </row>
    <row r="14" spans="1:27" ht="16.2" thickBot="1" x14ac:dyDescent="0.35">
      <c r="A14" s="170">
        <v>9</v>
      </c>
      <c r="B14" s="9">
        <v>17</v>
      </c>
      <c r="C14" s="9" t="s">
        <v>9</v>
      </c>
      <c r="D14" s="9">
        <v>18</v>
      </c>
      <c r="E14" s="105">
        <v>2020</v>
      </c>
      <c r="F14" s="274" t="s">
        <v>2474</v>
      </c>
      <c r="G14" s="33">
        <v>43997</v>
      </c>
      <c r="H14" s="32">
        <v>43997</v>
      </c>
      <c r="I14" s="21" t="s">
        <v>2525</v>
      </c>
      <c r="J14" s="110" t="s">
        <v>2494</v>
      </c>
      <c r="K14" s="272"/>
      <c r="L14" s="272"/>
      <c r="M14" s="272"/>
      <c r="N14" s="130"/>
      <c r="O14" s="16" t="s">
        <v>2526</v>
      </c>
      <c r="P14" s="16" t="s">
        <v>12</v>
      </c>
      <c r="Q14" s="15" t="s">
        <v>2527</v>
      </c>
      <c r="R14" s="14" t="str">
        <f t="shared" si="0"/>
        <v>◄</v>
      </c>
      <c r="S14" s="13" t="str">
        <f t="shared" si="1"/>
        <v>◄</v>
      </c>
      <c r="T14" s="12"/>
      <c r="U14" s="12"/>
      <c r="V14" s="11" t="str">
        <f t="shared" si="2"/>
        <v/>
      </c>
      <c r="W14" s="307"/>
      <c r="X14" s="295" t="s">
        <v>2891</v>
      </c>
      <c r="Y14" s="297" t="s">
        <v>13</v>
      </c>
      <c r="Z14" s="296" t="s">
        <v>2895</v>
      </c>
      <c r="AA14" s="291" t="s">
        <v>2892</v>
      </c>
    </row>
    <row r="15" spans="1:27" ht="16.2" thickBot="1" x14ac:dyDescent="0.35">
      <c r="A15" s="170">
        <v>10</v>
      </c>
      <c r="B15" s="9">
        <v>19</v>
      </c>
      <c r="C15" s="9" t="s">
        <v>9</v>
      </c>
      <c r="D15" s="9">
        <v>20</v>
      </c>
      <c r="E15" s="105">
        <v>2020</v>
      </c>
      <c r="F15" s="274" t="s">
        <v>2473</v>
      </c>
      <c r="G15" s="33">
        <v>43997</v>
      </c>
      <c r="H15" s="32">
        <v>43997</v>
      </c>
      <c r="I15" s="21" t="s">
        <v>2529</v>
      </c>
      <c r="J15" s="110" t="s">
        <v>2493</v>
      </c>
      <c r="K15" s="272"/>
      <c r="L15" s="272"/>
      <c r="M15" s="272"/>
      <c r="N15" s="130"/>
      <c r="O15" s="16" t="s">
        <v>2528</v>
      </c>
      <c r="P15" s="16" t="s">
        <v>83</v>
      </c>
      <c r="Q15" s="15" t="s">
        <v>83</v>
      </c>
      <c r="R15" s="14" t="str">
        <f t="shared" si="0"/>
        <v>◄</v>
      </c>
      <c r="S15" s="13" t="str">
        <f t="shared" si="1"/>
        <v>◄</v>
      </c>
      <c r="T15" s="12"/>
      <c r="U15" s="12"/>
      <c r="V15" s="11" t="str">
        <f t="shared" si="2"/>
        <v/>
      </c>
      <c r="W15" s="307"/>
      <c r="X15" s="295" t="s">
        <v>2891</v>
      </c>
      <c r="Y15" s="297" t="s">
        <v>13</v>
      </c>
      <c r="Z15" s="296" t="s">
        <v>2895</v>
      </c>
      <c r="AA15" s="291" t="s">
        <v>2892</v>
      </c>
    </row>
    <row r="16" spans="1:27" ht="16.2" thickBot="1" x14ac:dyDescent="0.35">
      <c r="A16" s="170">
        <v>11</v>
      </c>
      <c r="B16" s="9">
        <v>21</v>
      </c>
      <c r="C16" s="9" t="s">
        <v>9</v>
      </c>
      <c r="D16" s="9">
        <v>22</v>
      </c>
      <c r="E16" s="105">
        <v>2020</v>
      </c>
      <c r="F16" s="274" t="s">
        <v>2472</v>
      </c>
      <c r="G16" s="33">
        <v>43997</v>
      </c>
      <c r="H16" s="32">
        <v>43997</v>
      </c>
      <c r="I16" s="21" t="s">
        <v>2531</v>
      </c>
      <c r="J16" s="110" t="s">
        <v>2492</v>
      </c>
      <c r="K16" s="272"/>
      <c r="L16" s="272"/>
      <c r="M16" s="272"/>
      <c r="N16" s="130"/>
      <c r="O16" s="16" t="s">
        <v>2530</v>
      </c>
      <c r="P16" s="16" t="s">
        <v>83</v>
      </c>
      <c r="Q16" s="15" t="s">
        <v>83</v>
      </c>
      <c r="R16" s="14" t="str">
        <f t="shared" si="0"/>
        <v>◄</v>
      </c>
      <c r="S16" s="13" t="str">
        <f t="shared" si="1"/>
        <v>◄</v>
      </c>
      <c r="T16" s="12"/>
      <c r="U16" s="12"/>
      <c r="V16" s="11" t="str">
        <f t="shared" si="2"/>
        <v/>
      </c>
      <c r="W16" s="307"/>
      <c r="X16" s="295" t="s">
        <v>2891</v>
      </c>
      <c r="Y16" s="297" t="s">
        <v>13</v>
      </c>
      <c r="Z16" s="296" t="s">
        <v>2895</v>
      </c>
      <c r="AA16" s="291" t="s">
        <v>2892</v>
      </c>
    </row>
    <row r="17" spans="1:27" ht="16.2" thickBot="1" x14ac:dyDescent="0.35">
      <c r="A17" s="170">
        <v>12</v>
      </c>
      <c r="B17" s="9">
        <v>23</v>
      </c>
      <c r="C17" s="9" t="s">
        <v>9</v>
      </c>
      <c r="D17" s="9">
        <v>24</v>
      </c>
      <c r="E17" s="105">
        <v>2020</v>
      </c>
      <c r="F17" s="274" t="s">
        <v>2471</v>
      </c>
      <c r="G17" s="33">
        <v>44071</v>
      </c>
      <c r="H17" s="32">
        <v>44071</v>
      </c>
      <c r="I17" s="21" t="s">
        <v>2532</v>
      </c>
      <c r="J17" s="110" t="s">
        <v>2491</v>
      </c>
      <c r="K17" s="272"/>
      <c r="L17" s="272"/>
      <c r="M17" s="272"/>
      <c r="N17" s="130"/>
      <c r="O17" s="16" t="s">
        <v>2533</v>
      </c>
      <c r="P17" s="16" t="s">
        <v>12</v>
      </c>
      <c r="Q17" s="15" t="s">
        <v>2534</v>
      </c>
      <c r="R17" s="14" t="str">
        <f t="shared" si="0"/>
        <v>◄</v>
      </c>
      <c r="S17" s="13" t="str">
        <f t="shared" si="1"/>
        <v>◄</v>
      </c>
      <c r="T17" s="12"/>
      <c r="U17" s="12"/>
      <c r="V17" s="11" t="str">
        <f t="shared" si="2"/>
        <v/>
      </c>
      <c r="W17" s="307"/>
      <c r="X17" s="295" t="s">
        <v>2891</v>
      </c>
      <c r="Y17" s="297" t="s">
        <v>13</v>
      </c>
      <c r="Z17" s="296" t="s">
        <v>2895</v>
      </c>
      <c r="AA17" s="291" t="s">
        <v>2892</v>
      </c>
    </row>
    <row r="18" spans="1:27" ht="16.2" thickBot="1" x14ac:dyDescent="0.35">
      <c r="A18" s="170">
        <v>13</v>
      </c>
      <c r="B18" s="169">
        <v>25</v>
      </c>
      <c r="C18" s="309" t="s">
        <v>9</v>
      </c>
      <c r="D18" s="309">
        <v>25</v>
      </c>
      <c r="E18" s="105">
        <v>2020</v>
      </c>
      <c r="F18" s="274" t="s">
        <v>2470</v>
      </c>
      <c r="G18" s="33">
        <v>44071</v>
      </c>
      <c r="H18" s="32">
        <v>44071</v>
      </c>
      <c r="I18" s="21" t="s">
        <v>2535</v>
      </c>
      <c r="J18" s="110" t="s">
        <v>2490</v>
      </c>
      <c r="K18" s="272"/>
      <c r="L18" s="272"/>
      <c r="M18" s="272"/>
      <c r="N18" s="130"/>
      <c r="O18" s="16" t="s">
        <v>2536</v>
      </c>
      <c r="P18" s="16" t="s">
        <v>12</v>
      </c>
      <c r="Q18" s="15" t="s">
        <v>2537</v>
      </c>
      <c r="R18" s="14" t="str">
        <f t="shared" si="0"/>
        <v>◄</v>
      </c>
      <c r="S18" s="13" t="str">
        <f t="shared" si="1"/>
        <v>◄</v>
      </c>
      <c r="T18" s="12"/>
      <c r="U18" s="12"/>
      <c r="V18" s="11" t="str">
        <f t="shared" si="2"/>
        <v/>
      </c>
      <c r="W18" s="307"/>
      <c r="X18" s="295" t="s">
        <v>2891</v>
      </c>
      <c r="Y18" s="297" t="s">
        <v>13</v>
      </c>
      <c r="Z18" s="296" t="s">
        <v>2895</v>
      </c>
      <c r="AA18" s="291" t="s">
        <v>2892</v>
      </c>
    </row>
    <row r="19" spans="1:27" ht="16.2" thickBot="1" x14ac:dyDescent="0.35">
      <c r="A19" s="170">
        <v>14</v>
      </c>
      <c r="B19" s="9">
        <v>26</v>
      </c>
      <c r="C19" s="9" t="s">
        <v>9</v>
      </c>
      <c r="D19" s="9">
        <v>27</v>
      </c>
      <c r="E19" s="105">
        <v>2020</v>
      </c>
      <c r="F19" s="274" t="s">
        <v>2469</v>
      </c>
      <c r="G19" s="33">
        <v>44071</v>
      </c>
      <c r="H19" s="32">
        <v>44071</v>
      </c>
      <c r="I19" s="21" t="s">
        <v>2539</v>
      </c>
      <c r="J19" s="110" t="s">
        <v>2489</v>
      </c>
      <c r="K19" s="272"/>
      <c r="L19" s="272"/>
      <c r="M19" s="272"/>
      <c r="N19" s="130"/>
      <c r="O19" s="16" t="s">
        <v>2538</v>
      </c>
      <c r="P19" s="16" t="s">
        <v>83</v>
      </c>
      <c r="Q19" s="15" t="s">
        <v>83</v>
      </c>
      <c r="R19" s="14" t="str">
        <f t="shared" si="0"/>
        <v>◄</v>
      </c>
      <c r="S19" s="13" t="str">
        <f t="shared" si="1"/>
        <v>◄</v>
      </c>
      <c r="T19" s="12"/>
      <c r="U19" s="12"/>
      <c r="V19" s="11" t="str">
        <f t="shared" si="2"/>
        <v/>
      </c>
      <c r="W19" s="307"/>
      <c r="X19" s="295" t="s">
        <v>2891</v>
      </c>
      <c r="Y19" s="297" t="s">
        <v>13</v>
      </c>
      <c r="Z19" s="296" t="s">
        <v>2895</v>
      </c>
      <c r="AA19" s="291" t="s">
        <v>2892</v>
      </c>
    </row>
    <row r="20" spans="1:27" ht="16.2" thickBot="1" x14ac:dyDescent="0.35">
      <c r="A20" s="170">
        <v>15</v>
      </c>
      <c r="B20" s="9">
        <v>28</v>
      </c>
      <c r="C20" s="9" t="s">
        <v>9</v>
      </c>
      <c r="D20" s="9">
        <v>29</v>
      </c>
      <c r="E20" s="105">
        <v>2020</v>
      </c>
      <c r="F20" s="274" t="s">
        <v>2468</v>
      </c>
      <c r="G20" s="33">
        <v>44071</v>
      </c>
      <c r="H20" s="32">
        <v>44071</v>
      </c>
      <c r="I20" s="21" t="s">
        <v>2540</v>
      </c>
      <c r="J20" s="110" t="s">
        <v>2488</v>
      </c>
      <c r="K20" s="272"/>
      <c r="L20" s="272"/>
      <c r="M20" s="272"/>
      <c r="N20" s="130"/>
      <c r="O20" s="16" t="s">
        <v>2541</v>
      </c>
      <c r="P20" s="16" t="s">
        <v>12</v>
      </c>
      <c r="Q20" s="15" t="s">
        <v>2542</v>
      </c>
      <c r="R20" s="14" t="str">
        <f t="shared" si="0"/>
        <v>◄</v>
      </c>
      <c r="S20" s="13" t="str">
        <f t="shared" si="1"/>
        <v>◄</v>
      </c>
      <c r="T20" s="12"/>
      <c r="U20" s="12"/>
      <c r="V20" s="11" t="str">
        <f t="shared" si="2"/>
        <v/>
      </c>
      <c r="W20" s="307"/>
      <c r="X20" s="295" t="s">
        <v>2891</v>
      </c>
      <c r="Y20" s="297" t="s">
        <v>13</v>
      </c>
      <c r="Z20" s="296" t="s">
        <v>2895</v>
      </c>
      <c r="AA20" s="291" t="s">
        <v>2892</v>
      </c>
    </row>
    <row r="21" spans="1:27" ht="16.2" thickBot="1" x14ac:dyDescent="0.35">
      <c r="A21" s="170">
        <v>16</v>
      </c>
      <c r="B21" s="9">
        <v>30</v>
      </c>
      <c r="C21" s="9" t="s">
        <v>9</v>
      </c>
      <c r="D21" s="9">
        <v>31</v>
      </c>
      <c r="E21" s="105">
        <v>2020</v>
      </c>
      <c r="F21" s="274" t="s">
        <v>2467</v>
      </c>
      <c r="G21" s="33">
        <v>44130</v>
      </c>
      <c r="H21" s="32">
        <v>44130</v>
      </c>
      <c r="I21" s="21" t="s">
        <v>2544</v>
      </c>
      <c r="J21" s="110" t="s">
        <v>2487</v>
      </c>
      <c r="K21" s="272"/>
      <c r="L21" s="272"/>
      <c r="M21" s="272"/>
      <c r="N21" s="130"/>
      <c r="O21" s="16" t="s">
        <v>2543</v>
      </c>
      <c r="P21" s="16" t="s">
        <v>83</v>
      </c>
      <c r="Q21" s="15" t="s">
        <v>83</v>
      </c>
      <c r="R21" s="14" t="str">
        <f t="shared" si="0"/>
        <v>◄</v>
      </c>
      <c r="S21" s="13" t="str">
        <f t="shared" si="1"/>
        <v>◄</v>
      </c>
      <c r="T21" s="12"/>
      <c r="U21" s="12"/>
      <c r="V21" s="11" t="str">
        <f t="shared" si="2"/>
        <v/>
      </c>
      <c r="W21" s="307"/>
      <c r="X21" s="295" t="s">
        <v>2891</v>
      </c>
      <c r="Y21" s="297" t="s">
        <v>13</v>
      </c>
      <c r="Z21" s="296" t="s">
        <v>2895</v>
      </c>
      <c r="AA21" s="291" t="s">
        <v>2892</v>
      </c>
    </row>
    <row r="22" spans="1:27" ht="16.2" thickBot="1" x14ac:dyDescent="0.35">
      <c r="A22" s="170">
        <v>17</v>
      </c>
      <c r="B22" s="9">
        <v>32</v>
      </c>
      <c r="C22" s="9" t="s">
        <v>9</v>
      </c>
      <c r="D22" s="9">
        <v>33</v>
      </c>
      <c r="E22" s="105">
        <v>2020</v>
      </c>
      <c r="F22" s="274" t="s">
        <v>2466</v>
      </c>
      <c r="G22" s="33">
        <v>44130</v>
      </c>
      <c r="H22" s="32">
        <v>44130</v>
      </c>
      <c r="I22" s="21" t="s">
        <v>2545</v>
      </c>
      <c r="J22" s="110" t="s">
        <v>2486</v>
      </c>
      <c r="K22" s="272"/>
      <c r="L22" s="272"/>
      <c r="M22" s="272"/>
      <c r="N22" s="130"/>
      <c r="O22" s="16" t="s">
        <v>2546</v>
      </c>
      <c r="P22" s="16" t="s">
        <v>12</v>
      </c>
      <c r="Q22" s="15" t="s">
        <v>2547</v>
      </c>
      <c r="R22" s="14" t="str">
        <f t="shared" si="0"/>
        <v>◄</v>
      </c>
      <c r="S22" s="13" t="str">
        <f t="shared" si="1"/>
        <v>◄</v>
      </c>
      <c r="T22" s="12"/>
      <c r="U22" s="12"/>
      <c r="V22" s="11" t="str">
        <f t="shared" si="2"/>
        <v/>
      </c>
      <c r="W22" s="307"/>
      <c r="X22" s="295" t="s">
        <v>2891</v>
      </c>
      <c r="Y22" s="297" t="s">
        <v>13</v>
      </c>
      <c r="Z22" s="296" t="s">
        <v>2895</v>
      </c>
      <c r="AA22" s="291" t="s">
        <v>2892</v>
      </c>
    </row>
    <row r="23" spans="1:27" ht="16.2" thickBot="1" x14ac:dyDescent="0.35">
      <c r="A23" s="170">
        <v>18</v>
      </c>
      <c r="B23" s="9">
        <v>34</v>
      </c>
      <c r="C23" s="9" t="s">
        <v>9</v>
      </c>
      <c r="D23" s="9">
        <v>35</v>
      </c>
      <c r="E23" s="105">
        <v>2020</v>
      </c>
      <c r="F23" s="274" t="s">
        <v>2465</v>
      </c>
      <c r="G23" s="33">
        <v>44130</v>
      </c>
      <c r="H23" s="32">
        <v>44130</v>
      </c>
      <c r="I23" s="21" t="s">
        <v>2548</v>
      </c>
      <c r="J23" s="110" t="s">
        <v>2485</v>
      </c>
      <c r="K23" s="272"/>
      <c r="L23" s="272"/>
      <c r="M23" s="272"/>
      <c r="N23" s="130"/>
      <c r="O23" s="16" t="s">
        <v>2549</v>
      </c>
      <c r="P23" s="16" t="s">
        <v>12</v>
      </c>
      <c r="Q23" s="15" t="s">
        <v>2550</v>
      </c>
      <c r="R23" s="14" t="str">
        <f t="shared" si="0"/>
        <v>◄</v>
      </c>
      <c r="S23" s="13" t="str">
        <f t="shared" si="1"/>
        <v>◄</v>
      </c>
      <c r="T23" s="12"/>
      <c r="U23" s="12"/>
      <c r="V23" s="11" t="str">
        <f t="shared" si="2"/>
        <v/>
      </c>
      <c r="W23" s="307"/>
      <c r="X23" s="295" t="s">
        <v>2891</v>
      </c>
      <c r="Y23" s="297" t="s">
        <v>13</v>
      </c>
      <c r="Z23" s="296" t="s">
        <v>2895</v>
      </c>
      <c r="AA23" s="291" t="s">
        <v>2892</v>
      </c>
    </row>
    <row r="24" spans="1:27" ht="16.2" thickBot="1" x14ac:dyDescent="0.35">
      <c r="A24" s="170">
        <v>19</v>
      </c>
      <c r="B24" s="9">
        <v>36</v>
      </c>
      <c r="C24" s="9" t="s">
        <v>9</v>
      </c>
      <c r="D24" s="9">
        <v>37</v>
      </c>
      <c r="E24" s="105">
        <v>2020</v>
      </c>
      <c r="F24" s="274" t="s">
        <v>2464</v>
      </c>
      <c r="G24" s="33">
        <v>44130</v>
      </c>
      <c r="H24" s="32">
        <v>44132</v>
      </c>
      <c r="I24" s="21" t="s">
        <v>2551</v>
      </c>
      <c r="J24" s="110" t="s">
        <v>2484</v>
      </c>
      <c r="K24" s="272"/>
      <c r="L24" s="272"/>
      <c r="M24" s="272"/>
      <c r="N24" s="130"/>
      <c r="O24" s="16" t="s">
        <v>2552</v>
      </c>
      <c r="P24" s="16" t="s">
        <v>12</v>
      </c>
      <c r="Q24" s="15" t="s">
        <v>2553</v>
      </c>
      <c r="R24" s="14" t="str">
        <f t="shared" si="0"/>
        <v>◄</v>
      </c>
      <c r="S24" s="13" t="str">
        <f t="shared" si="1"/>
        <v>◄</v>
      </c>
      <c r="T24" s="12"/>
      <c r="U24" s="12"/>
      <c r="V24" s="11" t="str">
        <f t="shared" si="2"/>
        <v/>
      </c>
      <c r="W24" s="307"/>
      <c r="X24" s="295" t="s">
        <v>2891</v>
      </c>
      <c r="Y24" s="297" t="s">
        <v>13</v>
      </c>
      <c r="Z24" s="296" t="s">
        <v>2895</v>
      </c>
      <c r="AA24" s="291" t="s">
        <v>2892</v>
      </c>
    </row>
    <row r="25" spans="1:27" ht="16.2" thickBot="1" x14ac:dyDescent="0.35">
      <c r="A25" s="271">
        <v>20</v>
      </c>
      <c r="B25" s="26">
        <v>38</v>
      </c>
      <c r="C25" s="26" t="s">
        <v>9</v>
      </c>
      <c r="D25" s="26">
        <v>39</v>
      </c>
      <c r="E25" s="251">
        <v>2020</v>
      </c>
      <c r="F25" s="269" t="s">
        <v>2463</v>
      </c>
      <c r="G25" s="23">
        <v>44130</v>
      </c>
      <c r="H25" s="22">
        <v>44132</v>
      </c>
      <c r="I25" s="21" t="s">
        <v>2554</v>
      </c>
      <c r="J25" s="268" t="s">
        <v>2483</v>
      </c>
      <c r="K25" s="267"/>
      <c r="L25" s="267"/>
      <c r="M25" s="267"/>
      <c r="N25" s="152"/>
      <c r="O25" s="16" t="s">
        <v>2555</v>
      </c>
      <c r="P25" s="16" t="s">
        <v>12</v>
      </c>
      <c r="Q25" s="15" t="s">
        <v>2556</v>
      </c>
      <c r="R25" s="266" t="str">
        <f t="shared" si="0"/>
        <v>◄</v>
      </c>
      <c r="S25" s="265" t="str">
        <f t="shared" si="1"/>
        <v>◄</v>
      </c>
      <c r="T25" s="264"/>
      <c r="U25" s="264"/>
      <c r="V25" s="263" t="str">
        <f t="shared" si="2"/>
        <v/>
      </c>
      <c r="W25" s="307"/>
      <c r="X25" s="295" t="s">
        <v>2891</v>
      </c>
      <c r="Y25" s="297" t="s">
        <v>13</v>
      </c>
      <c r="Z25" s="296" t="s">
        <v>2895</v>
      </c>
      <c r="AA25" s="291" t="s">
        <v>2892</v>
      </c>
    </row>
    <row r="26" spans="1:27" ht="19.2" thickTop="1" thickBot="1" x14ac:dyDescent="0.35">
      <c r="A26" s="281" t="s">
        <v>2888</v>
      </c>
      <c r="B26" s="81"/>
      <c r="C26" s="76"/>
      <c r="D26" s="76"/>
      <c r="E26" s="76"/>
      <c r="F26" s="76"/>
      <c r="G26" s="76"/>
      <c r="H26" s="76"/>
      <c r="I26" s="79"/>
      <c r="J26" s="77" t="s">
        <v>2864</v>
      </c>
      <c r="K26" s="77"/>
      <c r="L26" s="77"/>
      <c r="M26" s="76"/>
      <c r="N26" s="75"/>
      <c r="O26" s="76"/>
      <c r="P26" s="363"/>
      <c r="Q26" s="363"/>
      <c r="R26" s="364"/>
      <c r="S26" s="365" t="s">
        <v>2956</v>
      </c>
      <c r="T26" s="366" t="s">
        <v>13</v>
      </c>
      <c r="U26" s="367" t="s">
        <v>2957</v>
      </c>
      <c r="V26" s="368" t="s">
        <v>13</v>
      </c>
      <c r="W26" s="304"/>
      <c r="X26" s="369" t="s">
        <v>2891</v>
      </c>
      <c r="Y26" s="370" t="s">
        <v>2958</v>
      </c>
      <c r="Z26" s="370"/>
      <c r="AA26" s="371"/>
    </row>
    <row r="27" spans="1:27" ht="15" customHeight="1" thickBot="1" x14ac:dyDescent="0.35">
      <c r="A27" s="69"/>
      <c r="B27" s="68"/>
      <c r="C27" s="67"/>
      <c r="D27" s="67"/>
      <c r="E27" s="67"/>
      <c r="F27" s="60"/>
      <c r="G27" s="315" t="s">
        <v>48</v>
      </c>
      <c r="H27" s="316"/>
      <c r="I27" s="64"/>
      <c r="J27" s="340"/>
      <c r="K27" s="341"/>
      <c r="L27" s="341"/>
      <c r="M27" s="341"/>
      <c r="N27" s="342"/>
      <c r="O27" s="352" t="s">
        <v>80</v>
      </c>
      <c r="P27" s="353"/>
      <c r="Q27" s="354"/>
      <c r="R27" s="60"/>
      <c r="S27" s="322" t="s">
        <v>79</v>
      </c>
      <c r="T27" s="323"/>
      <c r="U27" s="324" t="s">
        <v>17</v>
      </c>
      <c r="V27" s="325"/>
      <c r="W27" s="305"/>
      <c r="X27" s="372" t="s">
        <v>2895</v>
      </c>
      <c r="Y27" s="373" t="s">
        <v>2959</v>
      </c>
      <c r="Z27" s="373"/>
      <c r="AA27" s="374"/>
    </row>
    <row r="28" spans="1:27" ht="18.600000000000001" customHeight="1" thickBot="1" x14ac:dyDescent="0.4">
      <c r="A28" s="95" t="s">
        <v>50</v>
      </c>
      <c r="B28" s="59" t="s">
        <v>16</v>
      </c>
      <c r="C28" s="59" t="s">
        <v>9</v>
      </c>
      <c r="D28" s="59" t="s">
        <v>16</v>
      </c>
      <c r="E28" s="58" t="s">
        <v>78</v>
      </c>
      <c r="F28" s="57" t="s">
        <v>2352</v>
      </c>
      <c r="G28" s="54" t="s">
        <v>76</v>
      </c>
      <c r="H28" s="54" t="s">
        <v>75</v>
      </c>
      <c r="I28" s="56" t="s">
        <v>287</v>
      </c>
      <c r="J28" s="317" t="s">
        <v>49</v>
      </c>
      <c r="K28" s="346"/>
      <c r="L28" s="346"/>
      <c r="M28" s="346"/>
      <c r="N28" s="347"/>
      <c r="O28" s="324" t="s">
        <v>73</v>
      </c>
      <c r="P28" s="351"/>
      <c r="Q28" s="325"/>
      <c r="R28" s="52" t="s">
        <v>13</v>
      </c>
      <c r="S28" s="375" t="str">
        <f>CONCATENATE(COUNTIF(S29:S47,"◄"),"◄")</f>
        <v>19◄</v>
      </c>
      <c r="T28" s="376">
        <f>SUM(T29:T47)</f>
        <v>0</v>
      </c>
      <c r="U28" s="377">
        <f>COUNT(U29:U47)</f>
        <v>0</v>
      </c>
      <c r="V28" s="378" t="str">
        <f>CONCATENATE(COUNTIF(V29:V47,"►"),"►")</f>
        <v>0►</v>
      </c>
      <c r="W28" s="306"/>
      <c r="X28" s="379" t="s">
        <v>2892</v>
      </c>
      <c r="Y28" s="380" t="s">
        <v>2960</v>
      </c>
      <c r="Z28" s="380"/>
      <c r="AA28" s="381"/>
    </row>
    <row r="29" spans="1:27" ht="16.2" thickBot="1" x14ac:dyDescent="0.35">
      <c r="A29" s="170">
        <v>1</v>
      </c>
      <c r="B29" s="169">
        <v>1</v>
      </c>
      <c r="C29" s="169" t="s">
        <v>9</v>
      </c>
      <c r="D29" s="169">
        <f t="shared" ref="D29:D47" si="3">B29+1</f>
        <v>2</v>
      </c>
      <c r="E29" s="105">
        <v>2021</v>
      </c>
      <c r="F29" s="278" t="s">
        <v>2576</v>
      </c>
      <c r="G29" s="33">
        <v>44221</v>
      </c>
      <c r="H29" s="32">
        <v>44223</v>
      </c>
      <c r="I29" s="21" t="s">
        <v>2595</v>
      </c>
      <c r="J29" s="279" t="s">
        <v>2594</v>
      </c>
      <c r="K29" s="141"/>
      <c r="L29" s="141"/>
      <c r="M29" s="141"/>
      <c r="N29" s="131"/>
      <c r="O29" s="16" t="s">
        <v>2596</v>
      </c>
      <c r="P29" s="16" t="s">
        <v>12</v>
      </c>
      <c r="Q29" s="15" t="s">
        <v>2597</v>
      </c>
      <c r="R29" s="14" t="str">
        <f t="shared" ref="R29:R47" si="4">IF(AND(S29="◄",V29="►"),"◄?►",IF(S29="◄","◄",IF(V29="►","►","")))</f>
        <v>◄</v>
      </c>
      <c r="S29" s="13" t="str">
        <f t="shared" ref="S29:S47" si="5">IF(T29&gt;0,"","◄")</f>
        <v>◄</v>
      </c>
      <c r="T29" s="12"/>
      <c r="U29" s="12"/>
      <c r="V29" s="11" t="str">
        <f t="shared" ref="V29:V47" si="6">IF(U29&gt;0,"►","")</f>
        <v/>
      </c>
      <c r="W29" s="307"/>
      <c r="X29" s="295" t="s">
        <v>2891</v>
      </c>
      <c r="Y29" s="297" t="s">
        <v>13</v>
      </c>
      <c r="Z29" s="296" t="s">
        <v>2895</v>
      </c>
      <c r="AA29" s="294" t="s">
        <v>13</v>
      </c>
    </row>
    <row r="30" spans="1:27" ht="16.2" thickBot="1" x14ac:dyDescent="0.35">
      <c r="A30" s="170">
        <f t="shared" ref="A30:A47" si="7">A29+1</f>
        <v>2</v>
      </c>
      <c r="B30" s="169">
        <f t="shared" ref="B30:B47" si="8">D29+1</f>
        <v>3</v>
      </c>
      <c r="C30" s="169" t="s">
        <v>9</v>
      </c>
      <c r="D30" s="169">
        <f t="shared" si="3"/>
        <v>4</v>
      </c>
      <c r="E30" s="105">
        <v>2021</v>
      </c>
      <c r="F30" s="274" t="s">
        <v>2575</v>
      </c>
      <c r="G30" s="33">
        <v>44221</v>
      </c>
      <c r="H30" s="32">
        <v>44223</v>
      </c>
      <c r="I30" s="21" t="s">
        <v>2598</v>
      </c>
      <c r="J30" s="110" t="s">
        <v>2593</v>
      </c>
      <c r="K30" s="272"/>
      <c r="L30" s="272"/>
      <c r="M30" s="272"/>
      <c r="N30" s="130"/>
      <c r="O30" s="16" t="s">
        <v>2599</v>
      </c>
      <c r="P30" s="16" t="s">
        <v>12</v>
      </c>
      <c r="Q30" s="15" t="s">
        <v>2600</v>
      </c>
      <c r="R30" s="14" t="str">
        <f t="shared" si="4"/>
        <v>◄</v>
      </c>
      <c r="S30" s="13" t="str">
        <f t="shared" si="5"/>
        <v>◄</v>
      </c>
      <c r="T30" s="12"/>
      <c r="U30" s="12"/>
      <c r="V30" s="11" t="str">
        <f t="shared" si="6"/>
        <v/>
      </c>
      <c r="W30" s="307"/>
      <c r="X30" s="295" t="s">
        <v>2891</v>
      </c>
      <c r="Y30" s="297" t="s">
        <v>13</v>
      </c>
      <c r="Z30" s="296" t="s">
        <v>2895</v>
      </c>
      <c r="AA30" s="294" t="s">
        <v>13</v>
      </c>
    </row>
    <row r="31" spans="1:27" ht="16.2" thickBot="1" x14ac:dyDescent="0.35">
      <c r="A31" s="170">
        <f t="shared" si="7"/>
        <v>3</v>
      </c>
      <c r="B31" s="169">
        <f t="shared" si="8"/>
        <v>5</v>
      </c>
      <c r="C31" s="169" t="s">
        <v>9</v>
      </c>
      <c r="D31" s="169">
        <f t="shared" si="3"/>
        <v>6</v>
      </c>
      <c r="E31" s="105">
        <v>2021</v>
      </c>
      <c r="F31" s="274" t="s">
        <v>2574</v>
      </c>
      <c r="G31" s="33">
        <v>44221</v>
      </c>
      <c r="H31" s="32">
        <v>44223</v>
      </c>
      <c r="I31" s="21" t="s">
        <v>2601</v>
      </c>
      <c r="J31" s="110" t="s">
        <v>2592</v>
      </c>
      <c r="K31" s="272"/>
      <c r="L31" s="272"/>
      <c r="M31" s="272"/>
      <c r="N31" s="130"/>
      <c r="O31" s="16" t="s">
        <v>2602</v>
      </c>
      <c r="P31" s="16" t="s">
        <v>12</v>
      </c>
      <c r="Q31" s="15" t="s">
        <v>2603</v>
      </c>
      <c r="R31" s="14" t="str">
        <f t="shared" si="4"/>
        <v>◄</v>
      </c>
      <c r="S31" s="13" t="str">
        <f t="shared" si="5"/>
        <v>◄</v>
      </c>
      <c r="T31" s="12"/>
      <c r="U31" s="12"/>
      <c r="V31" s="11" t="str">
        <f t="shared" si="6"/>
        <v/>
      </c>
      <c r="W31" s="307"/>
      <c r="X31" s="295" t="s">
        <v>2891</v>
      </c>
      <c r="Y31" s="297" t="s">
        <v>13</v>
      </c>
      <c r="Z31" s="296" t="s">
        <v>2895</v>
      </c>
      <c r="AA31" s="294" t="s">
        <v>13</v>
      </c>
    </row>
    <row r="32" spans="1:27" ht="16.2" thickBot="1" x14ac:dyDescent="0.35">
      <c r="A32" s="170">
        <f t="shared" si="7"/>
        <v>4</v>
      </c>
      <c r="B32" s="169">
        <f t="shared" si="8"/>
        <v>7</v>
      </c>
      <c r="C32" s="169" t="s">
        <v>9</v>
      </c>
      <c r="D32" s="169">
        <f t="shared" si="3"/>
        <v>8</v>
      </c>
      <c r="E32" s="105">
        <v>2021</v>
      </c>
      <c r="F32" s="274" t="s">
        <v>2573</v>
      </c>
      <c r="G32" s="33">
        <v>44270</v>
      </c>
      <c r="H32" s="32">
        <v>44272</v>
      </c>
      <c r="I32" s="21" t="s">
        <v>2604</v>
      </c>
      <c r="J32" s="273" t="s">
        <v>2591</v>
      </c>
      <c r="K32" s="272"/>
      <c r="L32" s="272"/>
      <c r="M32" s="272"/>
      <c r="N32" s="130"/>
      <c r="O32" s="16" t="s">
        <v>2605</v>
      </c>
      <c r="P32" s="16" t="s">
        <v>12</v>
      </c>
      <c r="Q32" s="15" t="s">
        <v>2606</v>
      </c>
      <c r="R32" s="14" t="str">
        <f t="shared" si="4"/>
        <v>◄</v>
      </c>
      <c r="S32" s="13" t="str">
        <f t="shared" si="5"/>
        <v>◄</v>
      </c>
      <c r="T32" s="12"/>
      <c r="U32" s="12"/>
      <c r="V32" s="11" t="str">
        <f t="shared" si="6"/>
        <v/>
      </c>
      <c r="W32" s="307"/>
      <c r="X32" s="295" t="s">
        <v>2891</v>
      </c>
      <c r="Y32" s="297" t="s">
        <v>13</v>
      </c>
      <c r="Z32" s="296" t="s">
        <v>2895</v>
      </c>
      <c r="AA32" s="294" t="s">
        <v>13</v>
      </c>
    </row>
    <row r="33" spans="1:27" ht="16.2" thickBot="1" x14ac:dyDescent="0.35">
      <c r="A33" s="10">
        <f t="shared" si="7"/>
        <v>5</v>
      </c>
      <c r="B33" s="9">
        <f t="shared" si="8"/>
        <v>9</v>
      </c>
      <c r="C33" s="9" t="s">
        <v>9</v>
      </c>
      <c r="D33" s="9">
        <f t="shared" si="3"/>
        <v>10</v>
      </c>
      <c r="E33" s="105">
        <v>2021</v>
      </c>
      <c r="F33" s="274" t="s">
        <v>2572</v>
      </c>
      <c r="G33" s="33">
        <v>44270</v>
      </c>
      <c r="H33" s="32">
        <v>44272</v>
      </c>
      <c r="I33" s="21" t="s">
        <v>2608</v>
      </c>
      <c r="J33" s="110" t="s">
        <v>2590</v>
      </c>
      <c r="K33" s="272"/>
      <c r="L33" s="272"/>
      <c r="M33" s="272"/>
      <c r="N33" s="130"/>
      <c r="O33" s="16" t="s">
        <v>2607</v>
      </c>
      <c r="P33" s="16" t="s">
        <v>83</v>
      </c>
      <c r="Q33" s="15" t="s">
        <v>83</v>
      </c>
      <c r="R33" s="14" t="str">
        <f t="shared" si="4"/>
        <v>◄</v>
      </c>
      <c r="S33" s="13" t="str">
        <f t="shared" si="5"/>
        <v>◄</v>
      </c>
      <c r="T33" s="12"/>
      <c r="U33" s="12"/>
      <c r="V33" s="11" t="str">
        <f t="shared" si="6"/>
        <v/>
      </c>
      <c r="W33" s="307"/>
      <c r="X33" s="295" t="s">
        <v>2891</v>
      </c>
      <c r="Y33" s="297" t="s">
        <v>13</v>
      </c>
      <c r="Z33" s="296" t="s">
        <v>2895</v>
      </c>
      <c r="AA33" s="294" t="s">
        <v>13</v>
      </c>
    </row>
    <row r="34" spans="1:27" ht="16.2" thickBot="1" x14ac:dyDescent="0.35">
      <c r="A34" s="10">
        <f t="shared" si="7"/>
        <v>6</v>
      </c>
      <c r="B34" s="9">
        <f t="shared" si="8"/>
        <v>11</v>
      </c>
      <c r="C34" s="9" t="s">
        <v>9</v>
      </c>
      <c r="D34" s="9">
        <f t="shared" si="3"/>
        <v>12</v>
      </c>
      <c r="E34" s="105">
        <v>2021</v>
      </c>
      <c r="F34" s="274" t="s">
        <v>2571</v>
      </c>
      <c r="G34" s="33">
        <v>44270</v>
      </c>
      <c r="H34" s="32">
        <v>44272</v>
      </c>
      <c r="I34" s="21" t="s">
        <v>2609</v>
      </c>
      <c r="J34" s="110" t="s">
        <v>2589</v>
      </c>
      <c r="K34" s="272"/>
      <c r="L34" s="272"/>
      <c r="M34" s="272"/>
      <c r="N34" s="130"/>
      <c r="O34" s="16" t="s">
        <v>2610</v>
      </c>
      <c r="P34" s="16" t="s">
        <v>12</v>
      </c>
      <c r="Q34" s="15" t="s">
        <v>2611</v>
      </c>
      <c r="R34" s="14" t="str">
        <f t="shared" si="4"/>
        <v>◄</v>
      </c>
      <c r="S34" s="13" t="str">
        <f t="shared" si="5"/>
        <v>◄</v>
      </c>
      <c r="T34" s="12"/>
      <c r="U34" s="12"/>
      <c r="V34" s="11" t="str">
        <f t="shared" si="6"/>
        <v/>
      </c>
      <c r="W34" s="307"/>
      <c r="X34" s="295" t="s">
        <v>2891</v>
      </c>
      <c r="Y34" s="297" t="s">
        <v>13</v>
      </c>
      <c r="Z34" s="296" t="s">
        <v>2895</v>
      </c>
      <c r="AA34" s="294" t="s">
        <v>13</v>
      </c>
    </row>
    <row r="35" spans="1:27" ht="16.2" thickBot="1" x14ac:dyDescent="0.35">
      <c r="A35" s="10">
        <f t="shared" si="7"/>
        <v>7</v>
      </c>
      <c r="B35" s="9">
        <f t="shared" si="8"/>
        <v>13</v>
      </c>
      <c r="C35" s="309" t="s">
        <v>9</v>
      </c>
      <c r="D35" s="309">
        <v>13</v>
      </c>
      <c r="E35" s="105">
        <v>2021</v>
      </c>
      <c r="F35" s="274" t="s">
        <v>2570</v>
      </c>
      <c r="G35" s="33">
        <v>44270</v>
      </c>
      <c r="H35" s="32">
        <v>44272</v>
      </c>
      <c r="I35" s="21" t="s">
        <v>2612</v>
      </c>
      <c r="J35" s="110" t="s">
        <v>2588</v>
      </c>
      <c r="K35" s="272"/>
      <c r="L35" s="272"/>
      <c r="M35" s="272"/>
      <c r="N35" s="130"/>
      <c r="O35" s="16" t="s">
        <v>2613</v>
      </c>
      <c r="P35" s="16" t="s">
        <v>12</v>
      </c>
      <c r="Q35" s="15" t="s">
        <v>2614</v>
      </c>
      <c r="R35" s="14" t="str">
        <f t="shared" si="4"/>
        <v>◄</v>
      </c>
      <c r="S35" s="13" t="str">
        <f t="shared" si="5"/>
        <v>◄</v>
      </c>
      <c r="T35" s="12"/>
      <c r="U35" s="12"/>
      <c r="V35" s="11" t="str">
        <f t="shared" si="6"/>
        <v/>
      </c>
      <c r="W35" s="307"/>
      <c r="X35" s="295" t="s">
        <v>2891</v>
      </c>
      <c r="Y35" s="297" t="s">
        <v>13</v>
      </c>
      <c r="Z35" s="296" t="s">
        <v>2895</v>
      </c>
      <c r="AA35" s="294" t="s">
        <v>13</v>
      </c>
    </row>
    <row r="36" spans="1:27" ht="16.2" thickBot="1" x14ac:dyDescent="0.35">
      <c r="A36" s="10">
        <f t="shared" si="7"/>
        <v>8</v>
      </c>
      <c r="B36" s="9">
        <f>B35+1</f>
        <v>14</v>
      </c>
      <c r="C36" s="9" t="s">
        <v>9</v>
      </c>
      <c r="D36" s="9">
        <f t="shared" si="3"/>
        <v>15</v>
      </c>
      <c r="E36" s="105">
        <v>2021</v>
      </c>
      <c r="F36" s="274" t="s">
        <v>2569</v>
      </c>
      <c r="G36" s="33">
        <v>44361</v>
      </c>
      <c r="H36" s="32">
        <v>44363</v>
      </c>
      <c r="I36" s="21" t="s">
        <v>2615</v>
      </c>
      <c r="J36" s="110" t="s">
        <v>2587</v>
      </c>
      <c r="K36" s="272"/>
      <c r="L36" s="272"/>
      <c r="M36" s="272"/>
      <c r="N36" s="130"/>
      <c r="O36" s="16" t="s">
        <v>2616</v>
      </c>
      <c r="P36" s="16" t="s">
        <v>12</v>
      </c>
      <c r="Q36" s="15" t="s">
        <v>2617</v>
      </c>
      <c r="R36" s="14" t="str">
        <f t="shared" si="4"/>
        <v>◄</v>
      </c>
      <c r="S36" s="13" t="str">
        <f t="shared" si="5"/>
        <v>◄</v>
      </c>
      <c r="T36" s="12"/>
      <c r="U36" s="12"/>
      <c r="V36" s="11" t="str">
        <f t="shared" si="6"/>
        <v/>
      </c>
      <c r="W36" s="307"/>
      <c r="X36" s="295" t="s">
        <v>2891</v>
      </c>
      <c r="Y36" s="297" t="s">
        <v>13</v>
      </c>
      <c r="Z36" s="296" t="s">
        <v>2895</v>
      </c>
      <c r="AA36" s="294" t="s">
        <v>13</v>
      </c>
    </row>
    <row r="37" spans="1:27" ht="16.2" thickBot="1" x14ac:dyDescent="0.35">
      <c r="A37" s="10">
        <f t="shared" si="7"/>
        <v>9</v>
      </c>
      <c r="B37" s="9">
        <f t="shared" si="8"/>
        <v>16</v>
      </c>
      <c r="C37" s="9" t="s">
        <v>9</v>
      </c>
      <c r="D37" s="9">
        <f t="shared" si="3"/>
        <v>17</v>
      </c>
      <c r="E37" s="105">
        <v>2021</v>
      </c>
      <c r="F37" s="274" t="s">
        <v>2568</v>
      </c>
      <c r="G37" s="33">
        <v>44361</v>
      </c>
      <c r="H37" s="32">
        <v>44363</v>
      </c>
      <c r="I37" s="21" t="s">
        <v>2618</v>
      </c>
      <c r="J37" s="110" t="s">
        <v>2586</v>
      </c>
      <c r="K37" s="272"/>
      <c r="L37" s="272"/>
      <c r="M37" s="272"/>
      <c r="N37" s="130"/>
      <c r="O37" s="16" t="s">
        <v>2619</v>
      </c>
      <c r="P37" s="16" t="s">
        <v>12</v>
      </c>
      <c r="Q37" s="15" t="s">
        <v>2620</v>
      </c>
      <c r="R37" s="14" t="str">
        <f t="shared" si="4"/>
        <v>◄</v>
      </c>
      <c r="S37" s="13" t="str">
        <f t="shared" si="5"/>
        <v>◄</v>
      </c>
      <c r="T37" s="12"/>
      <c r="U37" s="12"/>
      <c r="V37" s="11" t="str">
        <f t="shared" si="6"/>
        <v/>
      </c>
      <c r="W37" s="307"/>
      <c r="X37" s="295" t="s">
        <v>2891</v>
      </c>
      <c r="Y37" s="297" t="s">
        <v>13</v>
      </c>
      <c r="Z37" s="296" t="s">
        <v>2895</v>
      </c>
      <c r="AA37" s="294" t="s">
        <v>13</v>
      </c>
    </row>
    <row r="38" spans="1:27" ht="16.2" thickBot="1" x14ac:dyDescent="0.35">
      <c r="A38" s="10">
        <f t="shared" si="7"/>
        <v>10</v>
      </c>
      <c r="B38" s="9">
        <f t="shared" si="8"/>
        <v>18</v>
      </c>
      <c r="C38" s="9" t="s">
        <v>9</v>
      </c>
      <c r="D38" s="9">
        <f t="shared" si="3"/>
        <v>19</v>
      </c>
      <c r="E38" s="105">
        <v>2021</v>
      </c>
      <c r="F38" s="274" t="s">
        <v>2567</v>
      </c>
      <c r="G38" s="33">
        <v>44361</v>
      </c>
      <c r="H38" s="32">
        <v>44363</v>
      </c>
      <c r="I38" s="21" t="s">
        <v>2621</v>
      </c>
      <c r="J38" s="110" t="s">
        <v>2585</v>
      </c>
      <c r="K38" s="272"/>
      <c r="L38" s="272"/>
      <c r="M38" s="272"/>
      <c r="N38" s="130"/>
      <c r="O38" s="16" t="s">
        <v>2622</v>
      </c>
      <c r="P38" s="16" t="s">
        <v>12</v>
      </c>
      <c r="Q38" s="15" t="s">
        <v>2623</v>
      </c>
      <c r="R38" s="14" t="str">
        <f t="shared" si="4"/>
        <v>◄</v>
      </c>
      <c r="S38" s="13" t="str">
        <f t="shared" si="5"/>
        <v>◄</v>
      </c>
      <c r="T38" s="12"/>
      <c r="U38" s="12"/>
      <c r="V38" s="11" t="str">
        <f t="shared" si="6"/>
        <v/>
      </c>
      <c r="W38" s="307"/>
      <c r="X38" s="295" t="s">
        <v>2891</v>
      </c>
      <c r="Y38" s="297" t="s">
        <v>13</v>
      </c>
      <c r="Z38" s="296" t="s">
        <v>2895</v>
      </c>
      <c r="AA38" s="294" t="s">
        <v>13</v>
      </c>
    </row>
    <row r="39" spans="1:27" ht="16.2" thickBot="1" x14ac:dyDescent="0.35">
      <c r="A39" s="10">
        <f t="shared" si="7"/>
        <v>11</v>
      </c>
      <c r="B39" s="9">
        <f t="shared" si="8"/>
        <v>20</v>
      </c>
      <c r="C39" s="9" t="s">
        <v>9</v>
      </c>
      <c r="D39" s="9">
        <f t="shared" si="3"/>
        <v>21</v>
      </c>
      <c r="E39" s="105">
        <v>2021</v>
      </c>
      <c r="F39" s="274" t="s">
        <v>2566</v>
      </c>
      <c r="G39" s="33">
        <v>44361</v>
      </c>
      <c r="H39" s="32">
        <v>44363</v>
      </c>
      <c r="I39" s="21" t="s">
        <v>2625</v>
      </c>
      <c r="J39" s="110" t="s">
        <v>2565</v>
      </c>
      <c r="K39" s="272"/>
      <c r="L39" s="272"/>
      <c r="M39" s="272"/>
      <c r="N39" s="130"/>
      <c r="O39" s="16" t="s">
        <v>2624</v>
      </c>
      <c r="P39" s="16" t="s">
        <v>83</v>
      </c>
      <c r="Q39" s="15" t="s">
        <v>83</v>
      </c>
      <c r="R39" s="14" t="str">
        <f t="shared" si="4"/>
        <v>◄</v>
      </c>
      <c r="S39" s="13" t="str">
        <f t="shared" si="5"/>
        <v>◄</v>
      </c>
      <c r="T39" s="12"/>
      <c r="U39" s="12"/>
      <c r="V39" s="11" t="str">
        <f t="shared" si="6"/>
        <v/>
      </c>
      <c r="W39" s="307"/>
      <c r="X39" s="295" t="s">
        <v>2891</v>
      </c>
      <c r="Y39" s="297" t="s">
        <v>13</v>
      </c>
      <c r="Z39" s="296" t="s">
        <v>2895</v>
      </c>
      <c r="AA39" s="294" t="s">
        <v>13</v>
      </c>
    </row>
    <row r="40" spans="1:27" ht="16.2" thickBot="1" x14ac:dyDescent="0.35">
      <c r="A40" s="10">
        <f t="shared" si="7"/>
        <v>12</v>
      </c>
      <c r="B40" s="9">
        <f t="shared" si="8"/>
        <v>22</v>
      </c>
      <c r="C40" s="9" t="s">
        <v>9</v>
      </c>
      <c r="D40" s="9">
        <f t="shared" si="3"/>
        <v>23</v>
      </c>
      <c r="E40" s="105">
        <v>2021</v>
      </c>
      <c r="F40" s="274" t="s">
        <v>2564</v>
      </c>
      <c r="G40" s="33">
        <v>44361</v>
      </c>
      <c r="H40" s="32">
        <v>44363</v>
      </c>
      <c r="I40" s="21" t="s">
        <v>2626</v>
      </c>
      <c r="J40" s="110" t="s">
        <v>2584</v>
      </c>
      <c r="K40" s="272"/>
      <c r="L40" s="272"/>
      <c r="M40" s="272"/>
      <c r="N40" s="130"/>
      <c r="O40" s="16" t="s">
        <v>2627</v>
      </c>
      <c r="P40" s="16" t="s">
        <v>12</v>
      </c>
      <c r="Q40" s="15" t="s">
        <v>2628</v>
      </c>
      <c r="R40" s="14" t="str">
        <f t="shared" si="4"/>
        <v>◄</v>
      </c>
      <c r="S40" s="13" t="str">
        <f t="shared" si="5"/>
        <v>◄</v>
      </c>
      <c r="T40" s="12"/>
      <c r="U40" s="12"/>
      <c r="V40" s="11" t="str">
        <f t="shared" si="6"/>
        <v/>
      </c>
      <c r="W40" s="307"/>
      <c r="X40" s="295" t="s">
        <v>2891</v>
      </c>
      <c r="Y40" s="297" t="s">
        <v>13</v>
      </c>
      <c r="Z40" s="296" t="s">
        <v>2895</v>
      </c>
      <c r="AA40" s="294" t="s">
        <v>13</v>
      </c>
    </row>
    <row r="41" spans="1:27" ht="16.2" thickBot="1" x14ac:dyDescent="0.35">
      <c r="A41" s="10">
        <f t="shared" si="7"/>
        <v>13</v>
      </c>
      <c r="B41" s="9">
        <f t="shared" si="8"/>
        <v>24</v>
      </c>
      <c r="C41" s="9" t="s">
        <v>9</v>
      </c>
      <c r="D41" s="9">
        <f t="shared" si="3"/>
        <v>25</v>
      </c>
      <c r="E41" s="105">
        <v>2021</v>
      </c>
      <c r="F41" s="274" t="s">
        <v>2563</v>
      </c>
      <c r="G41" s="33">
        <v>44435</v>
      </c>
      <c r="H41" s="32">
        <v>44437</v>
      </c>
      <c r="I41" s="21" t="s">
        <v>2630</v>
      </c>
      <c r="J41" s="110" t="s">
        <v>2583</v>
      </c>
      <c r="K41" s="272"/>
      <c r="L41" s="272"/>
      <c r="M41" s="272"/>
      <c r="N41" s="130"/>
      <c r="O41" s="16" t="s">
        <v>2629</v>
      </c>
      <c r="P41" s="16" t="s">
        <v>83</v>
      </c>
      <c r="Q41" s="15" t="s">
        <v>83</v>
      </c>
      <c r="R41" s="14" t="str">
        <f t="shared" si="4"/>
        <v>◄</v>
      </c>
      <c r="S41" s="13" t="str">
        <f t="shared" si="5"/>
        <v>◄</v>
      </c>
      <c r="T41" s="12"/>
      <c r="U41" s="12"/>
      <c r="V41" s="11" t="str">
        <f t="shared" si="6"/>
        <v/>
      </c>
      <c r="W41" s="307"/>
      <c r="X41" s="295" t="s">
        <v>2891</v>
      </c>
      <c r="Y41" s="297" t="s">
        <v>13</v>
      </c>
      <c r="Z41" s="296" t="s">
        <v>2895</v>
      </c>
      <c r="AA41" s="294" t="s">
        <v>13</v>
      </c>
    </row>
    <row r="42" spans="1:27" ht="16.2" thickBot="1" x14ac:dyDescent="0.35">
      <c r="A42" s="10">
        <f t="shared" si="7"/>
        <v>14</v>
      </c>
      <c r="B42" s="9">
        <f t="shared" si="8"/>
        <v>26</v>
      </c>
      <c r="C42" s="9" t="s">
        <v>9</v>
      </c>
      <c r="D42" s="9">
        <f t="shared" si="3"/>
        <v>27</v>
      </c>
      <c r="E42" s="105">
        <v>2021</v>
      </c>
      <c r="F42" s="274" t="s">
        <v>2562</v>
      </c>
      <c r="G42" s="33">
        <v>44435</v>
      </c>
      <c r="H42" s="32">
        <v>44437</v>
      </c>
      <c r="I42" s="21" t="s">
        <v>2631</v>
      </c>
      <c r="J42" s="110" t="s">
        <v>2582</v>
      </c>
      <c r="K42" s="272"/>
      <c r="L42" s="272"/>
      <c r="M42" s="272"/>
      <c r="N42" s="130"/>
      <c r="O42" s="16" t="s">
        <v>2632</v>
      </c>
      <c r="P42" s="16" t="s">
        <v>12</v>
      </c>
      <c r="Q42" s="15" t="s">
        <v>2633</v>
      </c>
      <c r="R42" s="14" t="str">
        <f t="shared" si="4"/>
        <v>◄</v>
      </c>
      <c r="S42" s="13" t="str">
        <f t="shared" si="5"/>
        <v>◄</v>
      </c>
      <c r="T42" s="12"/>
      <c r="U42" s="12"/>
      <c r="V42" s="11" t="str">
        <f t="shared" si="6"/>
        <v/>
      </c>
      <c r="W42" s="307"/>
      <c r="X42" s="295" t="s">
        <v>2891</v>
      </c>
      <c r="Y42" s="297" t="s">
        <v>13</v>
      </c>
      <c r="Z42" s="296" t="s">
        <v>2895</v>
      </c>
      <c r="AA42" s="294" t="s">
        <v>13</v>
      </c>
    </row>
    <row r="43" spans="1:27" ht="16.2" thickBot="1" x14ac:dyDescent="0.35">
      <c r="A43" s="10">
        <f t="shared" si="7"/>
        <v>15</v>
      </c>
      <c r="B43" s="9">
        <f>D42+1</f>
        <v>28</v>
      </c>
      <c r="C43" s="309" t="s">
        <v>9</v>
      </c>
      <c r="D43" s="309">
        <v>28</v>
      </c>
      <c r="E43" s="105">
        <v>2021</v>
      </c>
      <c r="F43" s="274" t="s">
        <v>2561</v>
      </c>
      <c r="G43" s="33">
        <v>44438</v>
      </c>
      <c r="H43" s="32">
        <v>44440</v>
      </c>
      <c r="I43" s="21" t="s">
        <v>2634</v>
      </c>
      <c r="J43" s="110" t="s">
        <v>2581</v>
      </c>
      <c r="K43" s="272"/>
      <c r="L43" s="272"/>
      <c r="M43" s="272"/>
      <c r="N43" s="130"/>
      <c r="O43" s="16" t="s">
        <v>2635</v>
      </c>
      <c r="P43" s="16" t="s">
        <v>12</v>
      </c>
      <c r="Q43" s="15" t="s">
        <v>2636</v>
      </c>
      <c r="R43" s="14" t="str">
        <f t="shared" si="4"/>
        <v>◄</v>
      </c>
      <c r="S43" s="13" t="str">
        <f t="shared" si="5"/>
        <v>◄</v>
      </c>
      <c r="T43" s="12"/>
      <c r="U43" s="12"/>
      <c r="V43" s="11" t="str">
        <f t="shared" si="6"/>
        <v/>
      </c>
      <c r="W43" s="307"/>
      <c r="X43" s="295" t="s">
        <v>2891</v>
      </c>
      <c r="Y43" s="297" t="s">
        <v>13</v>
      </c>
      <c r="Z43" s="296" t="s">
        <v>2895</v>
      </c>
      <c r="AA43" s="294" t="s">
        <v>13</v>
      </c>
    </row>
    <row r="44" spans="1:27" ht="16.2" thickBot="1" x14ac:dyDescent="0.35">
      <c r="A44" s="10">
        <f t="shared" si="7"/>
        <v>16</v>
      </c>
      <c r="B44" s="9">
        <f>B43+1</f>
        <v>29</v>
      </c>
      <c r="C44" s="309" t="s">
        <v>9</v>
      </c>
      <c r="D44" s="309">
        <v>29</v>
      </c>
      <c r="E44" s="105">
        <v>2021</v>
      </c>
      <c r="F44" s="274" t="s">
        <v>2560</v>
      </c>
      <c r="G44" s="33">
        <v>44492</v>
      </c>
      <c r="H44" s="32">
        <v>44494</v>
      </c>
      <c r="I44" s="21" t="s">
        <v>2637</v>
      </c>
      <c r="J44" s="110" t="s">
        <v>2580</v>
      </c>
      <c r="K44" s="272"/>
      <c r="L44" s="272"/>
      <c r="M44" s="272"/>
      <c r="N44" s="130"/>
      <c r="O44" s="16" t="s">
        <v>2638</v>
      </c>
      <c r="P44" s="16" t="s">
        <v>12</v>
      </c>
      <c r="Q44" s="15" t="s">
        <v>2639</v>
      </c>
      <c r="R44" s="14" t="str">
        <f t="shared" si="4"/>
        <v>◄</v>
      </c>
      <c r="S44" s="13" t="str">
        <f t="shared" si="5"/>
        <v>◄</v>
      </c>
      <c r="T44" s="12"/>
      <c r="U44" s="12"/>
      <c r="V44" s="11" t="str">
        <f t="shared" si="6"/>
        <v/>
      </c>
      <c r="W44" s="307"/>
      <c r="X44" s="295" t="s">
        <v>2891</v>
      </c>
      <c r="Y44" s="297" t="s">
        <v>13</v>
      </c>
      <c r="Z44" s="296" t="s">
        <v>2895</v>
      </c>
      <c r="AA44" s="294" t="s">
        <v>13</v>
      </c>
    </row>
    <row r="45" spans="1:27" ht="16.2" thickBot="1" x14ac:dyDescent="0.35">
      <c r="A45" s="10">
        <f t="shared" si="7"/>
        <v>17</v>
      </c>
      <c r="B45" s="9">
        <f>B44+1</f>
        <v>30</v>
      </c>
      <c r="C45" s="309" t="s">
        <v>9</v>
      </c>
      <c r="D45" s="309">
        <v>30</v>
      </c>
      <c r="E45" s="105">
        <v>2021</v>
      </c>
      <c r="F45" s="274" t="s">
        <v>2559</v>
      </c>
      <c r="G45" s="33">
        <v>44492</v>
      </c>
      <c r="H45" s="32">
        <v>44494</v>
      </c>
      <c r="I45" s="21" t="s">
        <v>2640</v>
      </c>
      <c r="J45" s="110" t="s">
        <v>2579</v>
      </c>
      <c r="K45" s="272"/>
      <c r="L45" s="272"/>
      <c r="M45" s="272"/>
      <c r="N45" s="130"/>
      <c r="O45" s="16" t="s">
        <v>2641</v>
      </c>
      <c r="P45" s="16" t="s">
        <v>12</v>
      </c>
      <c r="Q45" s="15" t="s">
        <v>2642</v>
      </c>
      <c r="R45" s="14" t="str">
        <f t="shared" si="4"/>
        <v>◄</v>
      </c>
      <c r="S45" s="13" t="str">
        <f t="shared" si="5"/>
        <v>◄</v>
      </c>
      <c r="T45" s="12"/>
      <c r="U45" s="12"/>
      <c r="V45" s="11" t="str">
        <f t="shared" si="6"/>
        <v/>
      </c>
      <c r="W45" s="307"/>
      <c r="X45" s="295" t="s">
        <v>2891</v>
      </c>
      <c r="Y45" s="297" t="s">
        <v>13</v>
      </c>
      <c r="Z45" s="296" t="s">
        <v>2895</v>
      </c>
      <c r="AA45" s="294" t="s">
        <v>13</v>
      </c>
    </row>
    <row r="46" spans="1:27" ht="16.2" thickBot="1" x14ac:dyDescent="0.35">
      <c r="A46" s="10">
        <f t="shared" si="7"/>
        <v>18</v>
      </c>
      <c r="B46" s="9">
        <f>B45+1</f>
        <v>31</v>
      </c>
      <c r="C46" s="9" t="s">
        <v>9</v>
      </c>
      <c r="D46" s="9">
        <f t="shared" ref="D46" si="9">B46+1</f>
        <v>32</v>
      </c>
      <c r="E46" s="105">
        <v>2021</v>
      </c>
      <c r="F46" s="274" t="s">
        <v>2558</v>
      </c>
      <c r="G46" s="33">
        <v>44492</v>
      </c>
      <c r="H46" s="32">
        <v>44494</v>
      </c>
      <c r="I46" s="21" t="s">
        <v>2644</v>
      </c>
      <c r="J46" s="110" t="s">
        <v>2578</v>
      </c>
      <c r="K46" s="272"/>
      <c r="L46" s="272"/>
      <c r="M46" s="272"/>
      <c r="N46" s="130"/>
      <c r="O46" s="16" t="s">
        <v>2643</v>
      </c>
      <c r="P46" s="16" t="s">
        <v>83</v>
      </c>
      <c r="Q46" s="15" t="s">
        <v>83</v>
      </c>
      <c r="R46" s="14" t="str">
        <f t="shared" si="4"/>
        <v>◄</v>
      </c>
      <c r="S46" s="13" t="str">
        <f t="shared" si="5"/>
        <v>◄</v>
      </c>
      <c r="T46" s="12"/>
      <c r="U46" s="12"/>
      <c r="V46" s="11" t="str">
        <f t="shared" si="6"/>
        <v/>
      </c>
      <c r="W46" s="307"/>
      <c r="X46" s="295" t="s">
        <v>2891</v>
      </c>
      <c r="Y46" s="297" t="s">
        <v>13</v>
      </c>
      <c r="Z46" s="296" t="s">
        <v>2895</v>
      </c>
      <c r="AA46" s="294" t="s">
        <v>13</v>
      </c>
    </row>
    <row r="47" spans="1:27" ht="16.2" thickBot="1" x14ac:dyDescent="0.35">
      <c r="A47" s="271">
        <f t="shared" si="7"/>
        <v>19</v>
      </c>
      <c r="B47" s="270">
        <f t="shared" si="8"/>
        <v>33</v>
      </c>
      <c r="C47" s="270" t="s">
        <v>9</v>
      </c>
      <c r="D47" s="270">
        <f t="shared" si="3"/>
        <v>34</v>
      </c>
      <c r="E47" s="103">
        <v>2021</v>
      </c>
      <c r="F47" s="269" t="s">
        <v>2557</v>
      </c>
      <c r="G47" s="23">
        <v>44492</v>
      </c>
      <c r="H47" s="22">
        <v>44494</v>
      </c>
      <c r="I47" s="21" t="s">
        <v>2645</v>
      </c>
      <c r="J47" s="268" t="s">
        <v>2577</v>
      </c>
      <c r="K47" s="267"/>
      <c r="L47" s="267"/>
      <c r="M47" s="267"/>
      <c r="N47" s="152"/>
      <c r="O47" s="16" t="s">
        <v>2646</v>
      </c>
      <c r="P47" s="16" t="s">
        <v>12</v>
      </c>
      <c r="Q47" s="15" t="s">
        <v>2647</v>
      </c>
      <c r="R47" s="14" t="str">
        <f t="shared" si="4"/>
        <v>◄</v>
      </c>
      <c r="S47" s="13" t="str">
        <f t="shared" si="5"/>
        <v>◄</v>
      </c>
      <c r="T47" s="12"/>
      <c r="U47" s="12"/>
      <c r="V47" s="11" t="str">
        <f t="shared" si="6"/>
        <v/>
      </c>
      <c r="W47" s="307"/>
      <c r="X47" s="295" t="s">
        <v>2891</v>
      </c>
      <c r="Y47" s="297" t="s">
        <v>13</v>
      </c>
      <c r="Z47" s="296" t="s">
        <v>2895</v>
      </c>
      <c r="AA47" s="294" t="s">
        <v>13</v>
      </c>
    </row>
    <row r="48" spans="1:27" ht="19.2" thickTop="1" thickBot="1" x14ac:dyDescent="0.35">
      <c r="A48" s="281" t="s">
        <v>2887</v>
      </c>
      <c r="B48" s="81"/>
      <c r="C48" s="76"/>
      <c r="D48" s="76"/>
      <c r="E48" s="76"/>
      <c r="F48" s="76"/>
      <c r="G48" s="76"/>
      <c r="H48" s="76"/>
      <c r="I48" s="77"/>
      <c r="J48" s="77" t="s">
        <v>2865</v>
      </c>
      <c r="K48" s="77"/>
      <c r="L48" s="77"/>
      <c r="M48" s="76"/>
      <c r="N48" s="75"/>
      <c r="O48" s="74"/>
      <c r="P48" s="363"/>
      <c r="Q48" s="363"/>
      <c r="R48" s="364"/>
      <c r="S48" s="365" t="s">
        <v>2956</v>
      </c>
      <c r="T48" s="366" t="s">
        <v>13</v>
      </c>
      <c r="U48" s="367" t="s">
        <v>2957</v>
      </c>
      <c r="V48" s="368" t="s">
        <v>13</v>
      </c>
      <c r="W48" s="304"/>
      <c r="X48" s="369" t="s">
        <v>2891</v>
      </c>
      <c r="Y48" s="370" t="s">
        <v>2958</v>
      </c>
      <c r="Z48" s="370"/>
      <c r="AA48" s="371"/>
    </row>
    <row r="49" spans="1:27" ht="15" customHeight="1" thickBot="1" x14ac:dyDescent="0.35">
      <c r="A49" s="69"/>
      <c r="B49" s="68"/>
      <c r="C49" s="67"/>
      <c r="D49" s="67"/>
      <c r="E49" s="67"/>
      <c r="F49" s="60"/>
      <c r="G49" s="315" t="s">
        <v>48</v>
      </c>
      <c r="H49" s="316"/>
      <c r="I49" s="64"/>
      <c r="J49" s="340"/>
      <c r="K49" s="341"/>
      <c r="L49" s="341"/>
      <c r="M49" s="341"/>
      <c r="N49" s="342"/>
      <c r="O49" s="352" t="s">
        <v>80</v>
      </c>
      <c r="P49" s="353"/>
      <c r="Q49" s="354"/>
      <c r="R49" s="60"/>
      <c r="S49" s="322" t="s">
        <v>79</v>
      </c>
      <c r="T49" s="323"/>
      <c r="U49" s="324" t="s">
        <v>17</v>
      </c>
      <c r="V49" s="325"/>
      <c r="W49" s="305"/>
      <c r="X49" s="372" t="s">
        <v>2895</v>
      </c>
      <c r="Y49" s="373" t="s">
        <v>2959</v>
      </c>
      <c r="Z49" s="373"/>
      <c r="AA49" s="374"/>
    </row>
    <row r="50" spans="1:27" ht="18.600000000000001" customHeight="1" thickBot="1" x14ac:dyDescent="0.4">
      <c r="A50" s="95" t="s">
        <v>50</v>
      </c>
      <c r="B50" s="59" t="s">
        <v>16</v>
      </c>
      <c r="C50" s="59" t="s">
        <v>9</v>
      </c>
      <c r="D50" s="59" t="s">
        <v>16</v>
      </c>
      <c r="E50" s="58" t="s">
        <v>78</v>
      </c>
      <c r="F50" s="57" t="s">
        <v>2352</v>
      </c>
      <c r="G50" s="54" t="s">
        <v>76</v>
      </c>
      <c r="H50" s="54" t="s">
        <v>75</v>
      </c>
      <c r="I50" s="56" t="s">
        <v>287</v>
      </c>
      <c r="J50" s="317" t="s">
        <v>49</v>
      </c>
      <c r="K50" s="346"/>
      <c r="L50" s="346"/>
      <c r="M50" s="346"/>
      <c r="N50" s="347"/>
      <c r="O50" s="324" t="s">
        <v>73</v>
      </c>
      <c r="P50" s="351"/>
      <c r="Q50" s="325"/>
      <c r="R50" s="52" t="s">
        <v>13</v>
      </c>
      <c r="S50" s="375" t="str">
        <f>CONCATENATE(COUNTIF(S51:S70,"◄"),"◄")</f>
        <v>20◄</v>
      </c>
      <c r="T50" s="376">
        <f>SUM(T51:T70)</f>
        <v>0</v>
      </c>
      <c r="U50" s="377">
        <f>COUNT(U51:U70)</f>
        <v>0</v>
      </c>
      <c r="V50" s="378" t="str">
        <f>CONCATENATE(COUNTIF(V51:V70,"►"),"►")</f>
        <v>0►</v>
      </c>
      <c r="W50" s="306"/>
      <c r="X50" s="379" t="s">
        <v>2892</v>
      </c>
      <c r="Y50" s="380" t="s">
        <v>2960</v>
      </c>
      <c r="Z50" s="380"/>
      <c r="AA50" s="381"/>
    </row>
    <row r="51" spans="1:27" ht="16.2" thickBot="1" x14ac:dyDescent="0.35">
      <c r="A51" s="170">
        <v>1</v>
      </c>
      <c r="B51" s="169">
        <v>1</v>
      </c>
      <c r="C51" s="169" t="s">
        <v>9</v>
      </c>
      <c r="D51" s="169">
        <f t="shared" ref="D51" si="10">B51+1</f>
        <v>2</v>
      </c>
      <c r="E51" s="105">
        <v>2022</v>
      </c>
      <c r="F51" s="278" t="s">
        <v>2669</v>
      </c>
      <c r="G51" s="33">
        <v>44583</v>
      </c>
      <c r="H51" s="32">
        <v>44585</v>
      </c>
      <c r="I51" s="260" t="s">
        <v>2688</v>
      </c>
      <c r="J51" s="273" t="s">
        <v>2687</v>
      </c>
      <c r="K51" s="272"/>
      <c r="L51" s="272"/>
      <c r="M51" s="272"/>
      <c r="N51" s="130"/>
      <c r="O51" s="16" t="s">
        <v>2689</v>
      </c>
      <c r="P51" s="16" t="s">
        <v>12</v>
      </c>
      <c r="Q51" s="15" t="s">
        <v>2690</v>
      </c>
      <c r="R51" s="14" t="str">
        <f t="shared" ref="R51:R70" si="11">IF(AND(S51="◄",V51="►"),"◄?►",IF(S51="◄","◄",IF(V51="►","►","")))</f>
        <v>◄</v>
      </c>
      <c r="S51" s="13" t="str">
        <f t="shared" ref="S51:S70" si="12">IF(T51&gt;0,"","◄")</f>
        <v>◄</v>
      </c>
      <c r="T51" s="12"/>
      <c r="U51" s="12"/>
      <c r="V51" s="11" t="str">
        <f t="shared" ref="V51:V70" si="13">IF(U51&gt;0,"►","")</f>
        <v/>
      </c>
      <c r="W51" s="307"/>
      <c r="X51" s="295" t="s">
        <v>2891</v>
      </c>
      <c r="Y51" s="297" t="s">
        <v>13</v>
      </c>
      <c r="Z51" s="296" t="s">
        <v>2895</v>
      </c>
      <c r="AA51" s="294" t="s">
        <v>13</v>
      </c>
    </row>
    <row r="52" spans="1:27" ht="16.2" thickBot="1" x14ac:dyDescent="0.35">
      <c r="A52" s="170">
        <f t="shared" ref="A52:A70" si="14">A51+1</f>
        <v>2</v>
      </c>
      <c r="B52" s="169">
        <f t="shared" ref="B52" si="15">D51+1</f>
        <v>3</v>
      </c>
      <c r="C52" s="309" t="s">
        <v>9</v>
      </c>
      <c r="D52" s="309">
        <f>B52</f>
        <v>3</v>
      </c>
      <c r="E52" s="105">
        <v>2022</v>
      </c>
      <c r="F52" s="274" t="s">
        <v>2668</v>
      </c>
      <c r="G52" s="33">
        <v>44583</v>
      </c>
      <c r="H52" s="32">
        <v>44585</v>
      </c>
      <c r="I52" s="260" t="s">
        <v>2691</v>
      </c>
      <c r="J52" s="273" t="s">
        <v>2686</v>
      </c>
      <c r="K52" s="272"/>
      <c r="L52" s="272"/>
      <c r="M52" s="272"/>
      <c r="N52" s="130"/>
      <c r="O52" s="16" t="s">
        <v>2692</v>
      </c>
      <c r="P52" s="16" t="s">
        <v>12</v>
      </c>
      <c r="Q52" s="15" t="s">
        <v>2693</v>
      </c>
      <c r="R52" s="14" t="str">
        <f t="shared" si="11"/>
        <v>◄</v>
      </c>
      <c r="S52" s="13" t="str">
        <f t="shared" si="12"/>
        <v>◄</v>
      </c>
      <c r="T52" s="12"/>
      <c r="U52" s="12"/>
      <c r="V52" s="11" t="str">
        <f t="shared" si="13"/>
        <v/>
      </c>
      <c r="W52" s="307"/>
      <c r="X52" s="295" t="s">
        <v>2891</v>
      </c>
      <c r="Y52" s="297" t="s">
        <v>13</v>
      </c>
      <c r="Z52" s="296" t="s">
        <v>2895</v>
      </c>
      <c r="AA52" s="294" t="s">
        <v>13</v>
      </c>
    </row>
    <row r="53" spans="1:27" ht="16.2" thickBot="1" x14ac:dyDescent="0.35">
      <c r="A53" s="170">
        <f t="shared" si="14"/>
        <v>3</v>
      </c>
      <c r="B53" s="169">
        <f>B52+1</f>
        <v>4</v>
      </c>
      <c r="C53" s="169" t="s">
        <v>9</v>
      </c>
      <c r="D53" s="169">
        <f t="shared" ref="D53:D67" si="16">B53+1</f>
        <v>5</v>
      </c>
      <c r="E53" s="105">
        <v>2022</v>
      </c>
      <c r="F53" s="274" t="s">
        <v>2667</v>
      </c>
      <c r="G53" s="33">
        <v>44583</v>
      </c>
      <c r="H53" s="32">
        <v>44585</v>
      </c>
      <c r="I53" s="260" t="s">
        <v>2694</v>
      </c>
      <c r="J53" s="273" t="s">
        <v>2685</v>
      </c>
      <c r="K53" s="272"/>
      <c r="L53" s="272"/>
      <c r="M53" s="272"/>
      <c r="N53" s="130"/>
      <c r="O53" s="16" t="s">
        <v>2695</v>
      </c>
      <c r="P53" s="16" t="s">
        <v>12</v>
      </c>
      <c r="Q53" s="15" t="s">
        <v>2696</v>
      </c>
      <c r="R53" s="14" t="str">
        <f t="shared" si="11"/>
        <v>◄</v>
      </c>
      <c r="S53" s="13" t="str">
        <f t="shared" si="12"/>
        <v>◄</v>
      </c>
      <c r="T53" s="12"/>
      <c r="U53" s="12"/>
      <c r="V53" s="11" t="str">
        <f t="shared" si="13"/>
        <v/>
      </c>
      <c r="W53" s="307"/>
      <c r="X53" s="295" t="s">
        <v>2891</v>
      </c>
      <c r="Y53" s="297" t="s">
        <v>13</v>
      </c>
      <c r="Z53" s="296" t="s">
        <v>2895</v>
      </c>
      <c r="AA53" s="294" t="s">
        <v>13</v>
      </c>
    </row>
    <row r="54" spans="1:27" ht="16.2" thickBot="1" x14ac:dyDescent="0.35">
      <c r="A54" s="170">
        <f t="shared" si="14"/>
        <v>4</v>
      </c>
      <c r="B54" s="169">
        <f t="shared" ref="B54:B70" si="17">D53+1</f>
        <v>6</v>
      </c>
      <c r="C54" s="169" t="s">
        <v>9</v>
      </c>
      <c r="D54" s="169">
        <f t="shared" si="16"/>
        <v>7</v>
      </c>
      <c r="E54" s="105">
        <v>2022</v>
      </c>
      <c r="F54" s="274" t="s">
        <v>2666</v>
      </c>
      <c r="G54" s="33">
        <v>44583</v>
      </c>
      <c r="H54" s="32">
        <v>44585</v>
      </c>
      <c r="I54" s="260" t="s">
        <v>2697</v>
      </c>
      <c r="J54" s="273" t="s">
        <v>2684</v>
      </c>
      <c r="K54" s="272"/>
      <c r="L54" s="272"/>
      <c r="M54" s="272"/>
      <c r="N54" s="130"/>
      <c r="O54" s="16" t="s">
        <v>2698</v>
      </c>
      <c r="P54" s="16" t="s">
        <v>12</v>
      </c>
      <c r="Q54" s="15" t="s">
        <v>2699</v>
      </c>
      <c r="R54" s="14" t="str">
        <f t="shared" si="11"/>
        <v>◄</v>
      </c>
      <c r="S54" s="13" t="str">
        <f t="shared" si="12"/>
        <v>◄</v>
      </c>
      <c r="T54" s="12"/>
      <c r="U54" s="12"/>
      <c r="V54" s="11" t="str">
        <f t="shared" si="13"/>
        <v/>
      </c>
      <c r="W54" s="307"/>
      <c r="X54" s="295" t="s">
        <v>2891</v>
      </c>
      <c r="Y54" s="297" t="s">
        <v>13</v>
      </c>
      <c r="Z54" s="296" t="s">
        <v>2895</v>
      </c>
      <c r="AA54" s="294" t="s">
        <v>13</v>
      </c>
    </row>
    <row r="55" spans="1:27" ht="16.2" thickBot="1" x14ac:dyDescent="0.35">
      <c r="A55" s="170">
        <f t="shared" si="14"/>
        <v>5</v>
      </c>
      <c r="B55" s="169">
        <f t="shared" si="17"/>
        <v>8</v>
      </c>
      <c r="C55" s="169" t="s">
        <v>9</v>
      </c>
      <c r="D55" s="169">
        <f t="shared" si="16"/>
        <v>9</v>
      </c>
      <c r="E55" s="105">
        <v>2022</v>
      </c>
      <c r="F55" s="274" t="s">
        <v>2665</v>
      </c>
      <c r="G55" s="33">
        <v>44639</v>
      </c>
      <c r="H55" s="32">
        <v>44641</v>
      </c>
      <c r="I55" s="260" t="s">
        <v>2700</v>
      </c>
      <c r="J55" s="273" t="s">
        <v>2683</v>
      </c>
      <c r="K55" s="272"/>
      <c r="L55" s="272"/>
      <c r="M55" s="272"/>
      <c r="N55" s="130"/>
      <c r="O55" s="16" t="s">
        <v>2701</v>
      </c>
      <c r="P55" s="16" t="s">
        <v>12</v>
      </c>
      <c r="Q55" s="15" t="s">
        <v>2702</v>
      </c>
      <c r="R55" s="14" t="str">
        <f t="shared" si="11"/>
        <v>◄</v>
      </c>
      <c r="S55" s="13" t="str">
        <f t="shared" si="12"/>
        <v>◄</v>
      </c>
      <c r="T55" s="12"/>
      <c r="U55" s="12"/>
      <c r="V55" s="11" t="str">
        <f t="shared" si="13"/>
        <v/>
      </c>
      <c r="W55" s="307"/>
      <c r="X55" s="295" t="s">
        <v>2891</v>
      </c>
      <c r="Y55" s="297" t="s">
        <v>13</v>
      </c>
      <c r="Z55" s="296" t="s">
        <v>2895</v>
      </c>
      <c r="AA55" s="294" t="s">
        <v>13</v>
      </c>
    </row>
    <row r="56" spans="1:27" ht="16.2" thickBot="1" x14ac:dyDescent="0.35">
      <c r="A56" s="170">
        <f t="shared" si="14"/>
        <v>6</v>
      </c>
      <c r="B56" s="169">
        <f t="shared" si="17"/>
        <v>10</v>
      </c>
      <c r="C56" s="169" t="s">
        <v>9</v>
      </c>
      <c r="D56" s="169">
        <f t="shared" si="16"/>
        <v>11</v>
      </c>
      <c r="E56" s="105">
        <v>2022</v>
      </c>
      <c r="F56" s="274" t="s">
        <v>2664</v>
      </c>
      <c r="G56" s="33">
        <v>44639</v>
      </c>
      <c r="H56" s="32">
        <v>44641</v>
      </c>
      <c r="I56" s="260" t="s">
        <v>2703</v>
      </c>
      <c r="J56" s="273" t="s">
        <v>2682</v>
      </c>
      <c r="K56" s="272"/>
      <c r="L56" s="272"/>
      <c r="M56" s="272"/>
      <c r="N56" s="130"/>
      <c r="O56" s="16" t="s">
        <v>2704</v>
      </c>
      <c r="P56" s="16" t="s">
        <v>12</v>
      </c>
      <c r="Q56" s="15" t="s">
        <v>2705</v>
      </c>
      <c r="R56" s="14" t="str">
        <f t="shared" si="11"/>
        <v>◄</v>
      </c>
      <c r="S56" s="13" t="str">
        <f t="shared" si="12"/>
        <v>◄</v>
      </c>
      <c r="T56" s="12"/>
      <c r="U56" s="12"/>
      <c r="V56" s="11" t="str">
        <f t="shared" si="13"/>
        <v/>
      </c>
      <c r="W56" s="307"/>
      <c r="X56" s="295" t="s">
        <v>2891</v>
      </c>
      <c r="Y56" s="297" t="s">
        <v>13</v>
      </c>
      <c r="Z56" s="296" t="s">
        <v>2895</v>
      </c>
      <c r="AA56" s="294" t="s">
        <v>13</v>
      </c>
    </row>
    <row r="57" spans="1:27" ht="16.2" thickBot="1" x14ac:dyDescent="0.35">
      <c r="A57" s="170">
        <f t="shared" si="14"/>
        <v>7</v>
      </c>
      <c r="B57" s="169">
        <f t="shared" si="17"/>
        <v>12</v>
      </c>
      <c r="C57" s="169" t="s">
        <v>9</v>
      </c>
      <c r="D57" s="169">
        <f t="shared" si="16"/>
        <v>13</v>
      </c>
      <c r="E57" s="105">
        <v>2022</v>
      </c>
      <c r="F57" s="274" t="s">
        <v>2663</v>
      </c>
      <c r="G57" s="33">
        <v>44639</v>
      </c>
      <c r="H57" s="32">
        <v>44641</v>
      </c>
      <c r="I57" s="260" t="s">
        <v>2706</v>
      </c>
      <c r="J57" s="273" t="s">
        <v>2681</v>
      </c>
      <c r="K57" s="272"/>
      <c r="L57" s="272"/>
      <c r="M57" s="272"/>
      <c r="N57" s="130"/>
      <c r="O57" s="16" t="s">
        <v>2707</v>
      </c>
      <c r="P57" s="16" t="s">
        <v>12</v>
      </c>
      <c r="Q57" s="15" t="s">
        <v>2708</v>
      </c>
      <c r="R57" s="14" t="str">
        <f t="shared" si="11"/>
        <v>◄</v>
      </c>
      <c r="S57" s="13" t="str">
        <f t="shared" si="12"/>
        <v>◄</v>
      </c>
      <c r="T57" s="12"/>
      <c r="U57" s="12"/>
      <c r="V57" s="11" t="str">
        <f t="shared" si="13"/>
        <v/>
      </c>
      <c r="W57" s="307"/>
      <c r="X57" s="295" t="s">
        <v>2891</v>
      </c>
      <c r="Y57" s="297" t="s">
        <v>13</v>
      </c>
      <c r="Z57" s="296" t="s">
        <v>2895</v>
      </c>
      <c r="AA57" s="294" t="s">
        <v>13</v>
      </c>
    </row>
    <row r="58" spans="1:27" ht="16.2" thickBot="1" x14ac:dyDescent="0.35">
      <c r="A58" s="170">
        <f t="shared" si="14"/>
        <v>8</v>
      </c>
      <c r="B58" s="169">
        <f t="shared" si="17"/>
        <v>14</v>
      </c>
      <c r="C58" s="169" t="s">
        <v>9</v>
      </c>
      <c r="D58" s="169">
        <f t="shared" si="16"/>
        <v>15</v>
      </c>
      <c r="E58" s="105">
        <v>2022</v>
      </c>
      <c r="F58" s="274" t="s">
        <v>2662</v>
      </c>
      <c r="G58" s="33">
        <v>44639</v>
      </c>
      <c r="H58" s="32">
        <v>44641</v>
      </c>
      <c r="I58" s="260" t="s">
        <v>2710</v>
      </c>
      <c r="J58" s="273" t="s">
        <v>2680</v>
      </c>
      <c r="K58" s="272"/>
      <c r="L58" s="272"/>
      <c r="M58" s="272"/>
      <c r="N58" s="130"/>
      <c r="O58" s="16" t="s">
        <v>2709</v>
      </c>
      <c r="P58" s="16" t="s">
        <v>83</v>
      </c>
      <c r="Q58" s="15" t="s">
        <v>83</v>
      </c>
      <c r="R58" s="14" t="str">
        <f t="shared" si="11"/>
        <v>◄</v>
      </c>
      <c r="S58" s="13" t="str">
        <f t="shared" si="12"/>
        <v>◄</v>
      </c>
      <c r="T58" s="12"/>
      <c r="U58" s="12"/>
      <c r="V58" s="11" t="str">
        <f t="shared" si="13"/>
        <v/>
      </c>
      <c r="W58" s="307"/>
      <c r="X58" s="295" t="s">
        <v>2891</v>
      </c>
      <c r="Y58" s="297" t="s">
        <v>13</v>
      </c>
      <c r="Z58" s="296" t="s">
        <v>2895</v>
      </c>
      <c r="AA58" s="294" t="s">
        <v>13</v>
      </c>
    </row>
    <row r="59" spans="1:27" ht="16.2" thickBot="1" x14ac:dyDescent="0.35">
      <c r="A59" s="170">
        <f t="shared" si="14"/>
        <v>9</v>
      </c>
      <c r="B59" s="169">
        <f t="shared" si="17"/>
        <v>16</v>
      </c>
      <c r="C59" s="169" t="s">
        <v>9</v>
      </c>
      <c r="D59" s="169">
        <f t="shared" si="16"/>
        <v>17</v>
      </c>
      <c r="E59" s="105">
        <v>2022</v>
      </c>
      <c r="F59" s="274" t="s">
        <v>2661</v>
      </c>
      <c r="G59" s="33">
        <v>44639</v>
      </c>
      <c r="H59" s="32">
        <v>44641</v>
      </c>
      <c r="I59" s="260" t="s">
        <v>2712</v>
      </c>
      <c r="J59" s="273" t="s">
        <v>2649</v>
      </c>
      <c r="K59" s="272"/>
      <c r="L59" s="272"/>
      <c r="M59" s="272"/>
      <c r="N59" s="130"/>
      <c r="O59" s="16" t="s">
        <v>2711</v>
      </c>
      <c r="P59" s="16" t="s">
        <v>83</v>
      </c>
      <c r="Q59" s="15" t="s">
        <v>83</v>
      </c>
      <c r="R59" s="14" t="str">
        <f t="shared" si="11"/>
        <v>◄</v>
      </c>
      <c r="S59" s="13" t="str">
        <f t="shared" si="12"/>
        <v>◄</v>
      </c>
      <c r="T59" s="12"/>
      <c r="U59" s="12"/>
      <c r="V59" s="11" t="str">
        <f t="shared" si="13"/>
        <v/>
      </c>
      <c r="W59" s="307"/>
      <c r="X59" s="295" t="s">
        <v>2891</v>
      </c>
      <c r="Y59" s="297" t="s">
        <v>13</v>
      </c>
      <c r="Z59" s="296" t="s">
        <v>2895</v>
      </c>
      <c r="AA59" s="294" t="s">
        <v>13</v>
      </c>
    </row>
    <row r="60" spans="1:27" ht="16.2" thickBot="1" x14ac:dyDescent="0.35">
      <c r="A60" s="170">
        <f t="shared" si="14"/>
        <v>10</v>
      </c>
      <c r="B60" s="169">
        <f t="shared" si="17"/>
        <v>18</v>
      </c>
      <c r="C60" s="309" t="s">
        <v>9</v>
      </c>
      <c r="D60" s="309">
        <f t="shared" ref="D60:D61" si="18">B60</f>
        <v>18</v>
      </c>
      <c r="E60" s="105">
        <v>2022</v>
      </c>
      <c r="F60" s="274" t="s">
        <v>2660</v>
      </c>
      <c r="G60" s="33">
        <v>44722</v>
      </c>
      <c r="H60" s="32">
        <v>44724</v>
      </c>
      <c r="I60" s="260" t="s">
        <v>2713</v>
      </c>
      <c r="J60" s="273" t="s">
        <v>2679</v>
      </c>
      <c r="K60" s="272"/>
      <c r="L60" s="272"/>
      <c r="M60" s="272"/>
      <c r="N60" s="130"/>
      <c r="O60" s="16" t="s">
        <v>2714</v>
      </c>
      <c r="P60" s="16" t="s">
        <v>12</v>
      </c>
      <c r="Q60" s="15" t="s">
        <v>2715</v>
      </c>
      <c r="R60" s="14" t="str">
        <f t="shared" si="11"/>
        <v>◄</v>
      </c>
      <c r="S60" s="13" t="str">
        <f t="shared" si="12"/>
        <v>◄</v>
      </c>
      <c r="T60" s="12"/>
      <c r="U60" s="12"/>
      <c r="V60" s="11" t="str">
        <f t="shared" si="13"/>
        <v/>
      </c>
      <c r="W60" s="307"/>
      <c r="X60" s="295" t="s">
        <v>2891</v>
      </c>
      <c r="Y60" s="297" t="s">
        <v>13</v>
      </c>
      <c r="Z60" s="296" t="s">
        <v>2895</v>
      </c>
      <c r="AA60" s="294" t="s">
        <v>13</v>
      </c>
    </row>
    <row r="61" spans="1:27" ht="16.2" thickBot="1" x14ac:dyDescent="0.35">
      <c r="A61" s="170">
        <f t="shared" si="14"/>
        <v>11</v>
      </c>
      <c r="B61" s="169">
        <f>B60+1</f>
        <v>19</v>
      </c>
      <c r="C61" s="309" t="s">
        <v>9</v>
      </c>
      <c r="D61" s="309">
        <f t="shared" si="18"/>
        <v>19</v>
      </c>
      <c r="E61" s="105">
        <v>2022</v>
      </c>
      <c r="F61" s="274" t="s">
        <v>2659</v>
      </c>
      <c r="G61" s="33">
        <v>44722</v>
      </c>
      <c r="H61" s="32">
        <v>44724</v>
      </c>
      <c r="I61" s="260" t="s">
        <v>2716</v>
      </c>
      <c r="J61" s="273" t="s">
        <v>2678</v>
      </c>
      <c r="K61" s="272"/>
      <c r="L61" s="272"/>
      <c r="M61" s="272"/>
      <c r="N61" s="130"/>
      <c r="O61" s="16" t="s">
        <v>2717</v>
      </c>
      <c r="P61" s="16" t="s">
        <v>12</v>
      </c>
      <c r="Q61" s="15" t="s">
        <v>2718</v>
      </c>
      <c r="R61" s="14" t="str">
        <f t="shared" si="11"/>
        <v>◄</v>
      </c>
      <c r="S61" s="13" t="str">
        <f t="shared" si="12"/>
        <v>◄</v>
      </c>
      <c r="T61" s="12"/>
      <c r="U61" s="12"/>
      <c r="V61" s="11" t="str">
        <f t="shared" si="13"/>
        <v/>
      </c>
      <c r="W61" s="307"/>
      <c r="X61" s="295" t="s">
        <v>2891</v>
      </c>
      <c r="Y61" s="297" t="s">
        <v>13</v>
      </c>
      <c r="Z61" s="296" t="s">
        <v>2895</v>
      </c>
      <c r="AA61" s="294" t="s">
        <v>13</v>
      </c>
    </row>
    <row r="62" spans="1:27" ht="16.2" thickBot="1" x14ac:dyDescent="0.35">
      <c r="A62" s="170">
        <f t="shared" si="14"/>
        <v>12</v>
      </c>
      <c r="B62" s="169">
        <f>B61+1</f>
        <v>20</v>
      </c>
      <c r="C62" s="169" t="s">
        <v>9</v>
      </c>
      <c r="D62" s="169">
        <f t="shared" si="16"/>
        <v>21</v>
      </c>
      <c r="E62" s="105">
        <v>2022</v>
      </c>
      <c r="F62" s="274" t="s">
        <v>2658</v>
      </c>
      <c r="G62" s="33">
        <v>44722</v>
      </c>
      <c r="H62" s="32">
        <v>44724</v>
      </c>
      <c r="I62" s="260" t="s">
        <v>2719</v>
      </c>
      <c r="J62" s="273" t="s">
        <v>2677</v>
      </c>
      <c r="K62" s="272"/>
      <c r="L62" s="272"/>
      <c r="M62" s="272"/>
      <c r="N62" s="130"/>
      <c r="O62" s="16" t="s">
        <v>2720</v>
      </c>
      <c r="P62" s="16" t="s">
        <v>12</v>
      </c>
      <c r="Q62" s="15" t="s">
        <v>2721</v>
      </c>
      <c r="R62" s="14" t="str">
        <f t="shared" si="11"/>
        <v>◄</v>
      </c>
      <c r="S62" s="13" t="str">
        <f t="shared" si="12"/>
        <v>◄</v>
      </c>
      <c r="T62" s="12"/>
      <c r="U62" s="12"/>
      <c r="V62" s="11" t="str">
        <f t="shared" si="13"/>
        <v/>
      </c>
      <c r="W62" s="307"/>
      <c r="X62" s="295" t="s">
        <v>2891</v>
      </c>
      <c r="Y62" s="297" t="s">
        <v>13</v>
      </c>
      <c r="Z62" s="296" t="s">
        <v>2895</v>
      </c>
      <c r="AA62" s="294" t="s">
        <v>13</v>
      </c>
    </row>
    <row r="63" spans="1:27" ht="16.2" thickBot="1" x14ac:dyDescent="0.35">
      <c r="A63" s="170">
        <f t="shared" si="14"/>
        <v>13</v>
      </c>
      <c r="B63" s="169">
        <f t="shared" si="17"/>
        <v>22</v>
      </c>
      <c r="C63" s="169" t="s">
        <v>9</v>
      </c>
      <c r="D63" s="169">
        <f t="shared" si="16"/>
        <v>23</v>
      </c>
      <c r="E63" s="105">
        <v>2022</v>
      </c>
      <c r="F63" s="274" t="s">
        <v>2657</v>
      </c>
      <c r="G63" s="33">
        <v>44722</v>
      </c>
      <c r="H63" s="32">
        <v>44724</v>
      </c>
      <c r="I63" s="260" t="s">
        <v>2722</v>
      </c>
      <c r="J63" s="273" t="s">
        <v>2648</v>
      </c>
      <c r="K63" s="272"/>
      <c r="L63" s="272"/>
      <c r="M63" s="272"/>
      <c r="N63" s="130"/>
      <c r="O63" s="16" t="s">
        <v>2723</v>
      </c>
      <c r="P63" s="16" t="s">
        <v>12</v>
      </c>
      <c r="Q63" s="15" t="s">
        <v>2724</v>
      </c>
      <c r="R63" s="14" t="str">
        <f t="shared" si="11"/>
        <v>◄</v>
      </c>
      <c r="S63" s="13" t="str">
        <f t="shared" si="12"/>
        <v>◄</v>
      </c>
      <c r="T63" s="12"/>
      <c r="U63" s="12"/>
      <c r="V63" s="11" t="str">
        <f t="shared" si="13"/>
        <v/>
      </c>
      <c r="W63" s="307"/>
      <c r="X63" s="295" t="s">
        <v>2891</v>
      </c>
      <c r="Y63" s="297" t="s">
        <v>13</v>
      </c>
      <c r="Z63" s="296" t="s">
        <v>2895</v>
      </c>
      <c r="AA63" s="294" t="s">
        <v>13</v>
      </c>
    </row>
    <row r="64" spans="1:27" ht="16.2" thickBot="1" x14ac:dyDescent="0.35">
      <c r="A64" s="170">
        <f t="shared" si="14"/>
        <v>14</v>
      </c>
      <c r="B64" s="169">
        <f t="shared" si="17"/>
        <v>24</v>
      </c>
      <c r="C64" s="309" t="s">
        <v>9</v>
      </c>
      <c r="D64" s="309">
        <f>B64</f>
        <v>24</v>
      </c>
      <c r="E64" s="105">
        <v>2022</v>
      </c>
      <c r="F64" s="274" t="s">
        <v>2656</v>
      </c>
      <c r="G64" s="33">
        <v>44800</v>
      </c>
      <c r="H64" s="32">
        <v>44802</v>
      </c>
      <c r="I64" s="260" t="s">
        <v>2725</v>
      </c>
      <c r="J64" s="273" t="s">
        <v>2676</v>
      </c>
      <c r="K64" s="272"/>
      <c r="L64" s="272"/>
      <c r="M64" s="272"/>
      <c r="N64" s="130"/>
      <c r="O64" s="16" t="s">
        <v>2726</v>
      </c>
      <c r="P64" s="16" t="s">
        <v>12</v>
      </c>
      <c r="Q64" s="15" t="s">
        <v>2727</v>
      </c>
      <c r="R64" s="14" t="str">
        <f t="shared" si="11"/>
        <v>◄</v>
      </c>
      <c r="S64" s="13" t="str">
        <f t="shared" si="12"/>
        <v>◄</v>
      </c>
      <c r="T64" s="12"/>
      <c r="U64" s="12"/>
      <c r="V64" s="11" t="str">
        <f t="shared" si="13"/>
        <v/>
      </c>
      <c r="W64" s="307"/>
      <c r="X64" s="295" t="s">
        <v>2891</v>
      </c>
      <c r="Y64" s="297" t="s">
        <v>13</v>
      </c>
      <c r="Z64" s="296" t="s">
        <v>2895</v>
      </c>
      <c r="AA64" s="294" t="s">
        <v>13</v>
      </c>
    </row>
    <row r="65" spans="1:27" ht="16.2" thickBot="1" x14ac:dyDescent="0.35">
      <c r="A65" s="170">
        <f t="shared" si="14"/>
        <v>15</v>
      </c>
      <c r="B65" s="169">
        <f>B64+1</f>
        <v>25</v>
      </c>
      <c r="C65" s="169" t="s">
        <v>9</v>
      </c>
      <c r="D65" s="169">
        <f t="shared" si="16"/>
        <v>26</v>
      </c>
      <c r="E65" s="105">
        <v>2022</v>
      </c>
      <c r="F65" s="274" t="s">
        <v>2655</v>
      </c>
      <c r="G65" s="33">
        <v>44800</v>
      </c>
      <c r="H65" s="32">
        <v>44802</v>
      </c>
      <c r="I65" s="260" t="s">
        <v>2728</v>
      </c>
      <c r="J65" s="273" t="s">
        <v>2675</v>
      </c>
      <c r="K65" s="272"/>
      <c r="L65" s="272"/>
      <c r="M65" s="272"/>
      <c r="N65" s="130"/>
      <c r="O65" s="16" t="s">
        <v>2729</v>
      </c>
      <c r="P65" s="16" t="s">
        <v>12</v>
      </c>
      <c r="Q65" s="15" t="s">
        <v>2730</v>
      </c>
      <c r="R65" s="14" t="str">
        <f t="shared" si="11"/>
        <v>◄</v>
      </c>
      <c r="S65" s="13" t="str">
        <f t="shared" si="12"/>
        <v>◄</v>
      </c>
      <c r="T65" s="12"/>
      <c r="U65" s="12"/>
      <c r="V65" s="11" t="str">
        <f t="shared" si="13"/>
        <v/>
      </c>
      <c r="W65" s="307"/>
      <c r="X65" s="295" t="s">
        <v>2891</v>
      </c>
      <c r="Y65" s="297" t="s">
        <v>13</v>
      </c>
      <c r="Z65" s="296" t="s">
        <v>2895</v>
      </c>
      <c r="AA65" s="294" t="s">
        <v>13</v>
      </c>
    </row>
    <row r="66" spans="1:27" ht="16.2" thickBot="1" x14ac:dyDescent="0.35">
      <c r="A66" s="170">
        <f t="shared" si="14"/>
        <v>16</v>
      </c>
      <c r="B66" s="169">
        <f t="shared" si="17"/>
        <v>27</v>
      </c>
      <c r="C66" s="169" t="s">
        <v>9</v>
      </c>
      <c r="D66" s="169">
        <f t="shared" si="16"/>
        <v>28</v>
      </c>
      <c r="E66" s="105">
        <v>2022</v>
      </c>
      <c r="F66" s="274" t="s">
        <v>2654</v>
      </c>
      <c r="G66" s="33">
        <v>44800</v>
      </c>
      <c r="H66" s="32">
        <v>44802</v>
      </c>
      <c r="I66" s="260" t="s">
        <v>2732</v>
      </c>
      <c r="J66" s="273" t="s">
        <v>2674</v>
      </c>
      <c r="K66" s="272"/>
      <c r="L66" s="272"/>
      <c r="M66" s="272"/>
      <c r="N66" s="130"/>
      <c r="O66" s="16" t="s">
        <v>2731</v>
      </c>
      <c r="P66" s="16" t="s">
        <v>83</v>
      </c>
      <c r="Q66" s="15" t="s">
        <v>83</v>
      </c>
      <c r="R66" s="14" t="str">
        <f t="shared" si="11"/>
        <v>◄</v>
      </c>
      <c r="S66" s="13" t="str">
        <f t="shared" si="12"/>
        <v>◄</v>
      </c>
      <c r="T66" s="12"/>
      <c r="U66" s="12"/>
      <c r="V66" s="11" t="str">
        <f t="shared" si="13"/>
        <v/>
      </c>
      <c r="W66" s="307"/>
      <c r="X66" s="295" t="s">
        <v>2891</v>
      </c>
      <c r="Y66" s="297" t="s">
        <v>13</v>
      </c>
      <c r="Z66" s="296" t="s">
        <v>2895</v>
      </c>
      <c r="AA66" s="294" t="s">
        <v>13</v>
      </c>
    </row>
    <row r="67" spans="1:27" ht="16.2" thickBot="1" x14ac:dyDescent="0.35">
      <c r="A67" s="170">
        <f t="shared" si="14"/>
        <v>17</v>
      </c>
      <c r="B67" s="169">
        <f t="shared" si="17"/>
        <v>29</v>
      </c>
      <c r="C67" s="169" t="s">
        <v>9</v>
      </c>
      <c r="D67" s="169">
        <f t="shared" si="16"/>
        <v>30</v>
      </c>
      <c r="E67" s="105">
        <v>2022</v>
      </c>
      <c r="F67" s="274" t="s">
        <v>2653</v>
      </c>
      <c r="G67" s="33">
        <v>44800</v>
      </c>
      <c r="H67" s="32">
        <v>44802</v>
      </c>
      <c r="I67" s="260" t="s">
        <v>2733</v>
      </c>
      <c r="J67" s="273" t="s">
        <v>2673</v>
      </c>
      <c r="K67" s="272"/>
      <c r="L67" s="272"/>
      <c r="M67" s="272"/>
      <c r="N67" s="130"/>
      <c r="O67" s="16" t="s">
        <v>2734</v>
      </c>
      <c r="P67" s="16" t="s">
        <v>12</v>
      </c>
      <c r="Q67" s="15" t="s">
        <v>2735</v>
      </c>
      <c r="R67" s="14" t="str">
        <f t="shared" si="11"/>
        <v>◄</v>
      </c>
      <c r="S67" s="13" t="str">
        <f t="shared" si="12"/>
        <v>◄</v>
      </c>
      <c r="T67" s="12"/>
      <c r="U67" s="12"/>
      <c r="V67" s="11" t="str">
        <f t="shared" si="13"/>
        <v/>
      </c>
      <c r="W67" s="307"/>
      <c r="X67" s="295" t="s">
        <v>2891</v>
      </c>
      <c r="Y67" s="297" t="s">
        <v>13</v>
      </c>
      <c r="Z67" s="296" t="s">
        <v>2895</v>
      </c>
      <c r="AA67" s="294" t="s">
        <v>13</v>
      </c>
    </row>
    <row r="68" spans="1:27" ht="16.2" thickBot="1" x14ac:dyDescent="0.35">
      <c r="A68" s="170">
        <f t="shared" si="14"/>
        <v>18</v>
      </c>
      <c r="B68" s="169">
        <f t="shared" si="17"/>
        <v>31</v>
      </c>
      <c r="C68" s="309" t="s">
        <v>9</v>
      </c>
      <c r="D68" s="309">
        <f>B68</f>
        <v>31</v>
      </c>
      <c r="E68" s="105">
        <v>2022</v>
      </c>
      <c r="F68" s="274" t="s">
        <v>2652</v>
      </c>
      <c r="G68" s="33">
        <v>44856</v>
      </c>
      <c r="H68" s="32">
        <v>44858</v>
      </c>
      <c r="I68" s="260" t="s">
        <v>2736</v>
      </c>
      <c r="J68" s="273" t="s">
        <v>2672</v>
      </c>
      <c r="K68" s="272"/>
      <c r="L68" s="272"/>
      <c r="M68" s="272"/>
      <c r="N68" s="130"/>
      <c r="O68" s="16" t="s">
        <v>2737</v>
      </c>
      <c r="P68" s="16" t="s">
        <v>12</v>
      </c>
      <c r="Q68" s="15" t="s">
        <v>2738</v>
      </c>
      <c r="R68" s="14" t="str">
        <f t="shared" si="11"/>
        <v>◄</v>
      </c>
      <c r="S68" s="13" t="str">
        <f t="shared" si="12"/>
        <v>◄</v>
      </c>
      <c r="T68" s="12"/>
      <c r="U68" s="12"/>
      <c r="V68" s="11" t="str">
        <f t="shared" si="13"/>
        <v/>
      </c>
      <c r="W68" s="307"/>
      <c r="X68" s="295" t="s">
        <v>2891</v>
      </c>
      <c r="Y68" s="297" t="s">
        <v>13</v>
      </c>
      <c r="Z68" s="296" t="s">
        <v>2895</v>
      </c>
      <c r="AA68" s="294" t="s">
        <v>13</v>
      </c>
    </row>
    <row r="69" spans="1:27" ht="16.2" thickBot="1" x14ac:dyDescent="0.35">
      <c r="A69" s="170">
        <f t="shared" si="14"/>
        <v>19</v>
      </c>
      <c r="B69" s="169">
        <f>B68+1</f>
        <v>32</v>
      </c>
      <c r="C69" s="169" t="s">
        <v>9</v>
      </c>
      <c r="D69" s="169">
        <f t="shared" ref="D69:D70" si="19">B69+1</f>
        <v>33</v>
      </c>
      <c r="E69" s="105">
        <v>2022</v>
      </c>
      <c r="F69" s="274" t="s">
        <v>2651</v>
      </c>
      <c r="G69" s="33">
        <v>44856</v>
      </c>
      <c r="H69" s="32">
        <v>44858</v>
      </c>
      <c r="I69" s="260" t="s">
        <v>2739</v>
      </c>
      <c r="J69" s="273" t="s">
        <v>2671</v>
      </c>
      <c r="K69" s="272"/>
      <c r="L69" s="272"/>
      <c r="M69" s="272"/>
      <c r="N69" s="130"/>
      <c r="O69" s="16" t="s">
        <v>2740</v>
      </c>
      <c r="P69" s="16" t="s">
        <v>12</v>
      </c>
      <c r="Q69" s="15" t="s">
        <v>2741</v>
      </c>
      <c r="R69" s="14" t="str">
        <f t="shared" si="11"/>
        <v>◄</v>
      </c>
      <c r="S69" s="13" t="str">
        <f t="shared" si="12"/>
        <v>◄</v>
      </c>
      <c r="T69" s="12"/>
      <c r="U69" s="12"/>
      <c r="V69" s="11" t="str">
        <f t="shared" si="13"/>
        <v/>
      </c>
      <c r="W69" s="307"/>
      <c r="X69" s="295" t="s">
        <v>2891</v>
      </c>
      <c r="Y69" s="297" t="s">
        <v>13</v>
      </c>
      <c r="Z69" s="296" t="s">
        <v>2895</v>
      </c>
      <c r="AA69" s="294" t="s">
        <v>13</v>
      </c>
    </row>
    <row r="70" spans="1:27" ht="16.2" thickBot="1" x14ac:dyDescent="0.35">
      <c r="A70" s="271">
        <f t="shared" si="14"/>
        <v>20</v>
      </c>
      <c r="B70" s="270">
        <f t="shared" si="17"/>
        <v>34</v>
      </c>
      <c r="C70" s="270" t="s">
        <v>9</v>
      </c>
      <c r="D70" s="270">
        <f t="shared" si="19"/>
        <v>35</v>
      </c>
      <c r="E70" s="103">
        <v>2022</v>
      </c>
      <c r="F70" s="269" t="s">
        <v>2650</v>
      </c>
      <c r="G70" s="23">
        <v>44856</v>
      </c>
      <c r="H70" s="22">
        <v>44858</v>
      </c>
      <c r="I70" s="260" t="s">
        <v>2742</v>
      </c>
      <c r="J70" s="280" t="s">
        <v>2670</v>
      </c>
      <c r="K70" s="146"/>
      <c r="L70" s="146"/>
      <c r="M70" s="146"/>
      <c r="N70" s="146"/>
      <c r="O70" s="16" t="s">
        <v>2743</v>
      </c>
      <c r="P70" s="16" t="s">
        <v>12</v>
      </c>
      <c r="Q70" s="15" t="s">
        <v>2744</v>
      </c>
      <c r="R70" s="14" t="str">
        <f t="shared" si="11"/>
        <v>◄</v>
      </c>
      <c r="S70" s="13" t="str">
        <f t="shared" si="12"/>
        <v>◄</v>
      </c>
      <c r="T70" s="12"/>
      <c r="U70" s="12"/>
      <c r="V70" s="11" t="str">
        <f t="shared" si="13"/>
        <v/>
      </c>
      <c r="W70" s="307"/>
      <c r="X70" s="295" t="s">
        <v>2891</v>
      </c>
      <c r="Y70" s="297" t="s">
        <v>13</v>
      </c>
      <c r="Z70" s="296" t="s">
        <v>2895</v>
      </c>
      <c r="AA70" s="294" t="s">
        <v>13</v>
      </c>
    </row>
    <row r="71" spans="1:27" ht="19.2" thickTop="1" thickBot="1" x14ac:dyDescent="0.35">
      <c r="A71" s="281" t="s">
        <v>2889</v>
      </c>
      <c r="B71" s="81"/>
      <c r="C71" s="76"/>
      <c r="D71" s="76"/>
      <c r="E71" s="76"/>
      <c r="F71" s="76"/>
      <c r="G71" s="76"/>
      <c r="H71" s="76"/>
      <c r="I71" s="79"/>
      <c r="J71" s="77" t="s">
        <v>2866</v>
      </c>
      <c r="K71" s="76"/>
      <c r="L71" s="76"/>
      <c r="M71" s="76"/>
      <c r="N71" s="76"/>
      <c r="O71" s="76"/>
      <c r="P71" s="363"/>
      <c r="Q71" s="363"/>
      <c r="R71" s="364"/>
      <c r="S71" s="365" t="s">
        <v>2956</v>
      </c>
      <c r="T71" s="366" t="s">
        <v>13</v>
      </c>
      <c r="U71" s="367" t="s">
        <v>2957</v>
      </c>
      <c r="V71" s="368" t="s">
        <v>13</v>
      </c>
      <c r="W71" s="304"/>
      <c r="X71" s="369" t="s">
        <v>2891</v>
      </c>
      <c r="Y71" s="370" t="s">
        <v>2958</v>
      </c>
      <c r="Z71" s="370"/>
      <c r="AA71" s="371"/>
    </row>
    <row r="72" spans="1:27" ht="15" customHeight="1" thickBot="1" x14ac:dyDescent="0.35">
      <c r="A72" s="69"/>
      <c r="B72" s="68"/>
      <c r="C72" s="67"/>
      <c r="D72" s="67"/>
      <c r="E72" s="232"/>
      <c r="F72" s="60"/>
      <c r="G72" s="315" t="s">
        <v>48</v>
      </c>
      <c r="H72" s="316"/>
      <c r="I72" s="64"/>
      <c r="J72" s="358"/>
      <c r="K72" s="359"/>
      <c r="L72" s="359"/>
      <c r="M72" s="359"/>
      <c r="N72" s="360"/>
      <c r="O72" s="317" t="s">
        <v>2787</v>
      </c>
      <c r="P72" s="318"/>
      <c r="Q72" s="319"/>
      <c r="R72" s="60"/>
      <c r="S72" s="322" t="s">
        <v>79</v>
      </c>
      <c r="T72" s="323"/>
      <c r="U72" s="324" t="s">
        <v>51</v>
      </c>
      <c r="V72" s="325"/>
      <c r="W72" s="305"/>
      <c r="X72" s="372" t="s">
        <v>2895</v>
      </c>
      <c r="Y72" s="373" t="s">
        <v>2959</v>
      </c>
      <c r="Z72" s="373"/>
      <c r="AA72" s="374"/>
    </row>
    <row r="73" spans="1:27" ht="18.600000000000001" customHeight="1" thickBot="1" x14ac:dyDescent="0.4">
      <c r="A73" s="95" t="s">
        <v>50</v>
      </c>
      <c r="B73" s="59" t="s">
        <v>16</v>
      </c>
      <c r="C73" s="59" t="s">
        <v>9</v>
      </c>
      <c r="D73" s="59" t="s">
        <v>16</v>
      </c>
      <c r="E73" s="58" t="s">
        <v>2786</v>
      </c>
      <c r="F73" s="57" t="s">
        <v>77</v>
      </c>
      <c r="G73" s="54" t="s">
        <v>76</v>
      </c>
      <c r="H73" s="54" t="s">
        <v>75</v>
      </c>
      <c r="I73" s="56" t="s">
        <v>287</v>
      </c>
      <c r="J73" s="317" t="s">
        <v>49</v>
      </c>
      <c r="K73" s="346"/>
      <c r="L73" s="346"/>
      <c r="M73" s="346"/>
      <c r="N73" s="347"/>
      <c r="O73" s="361" t="s">
        <v>2785</v>
      </c>
      <c r="P73" s="362"/>
      <c r="Q73" s="362"/>
      <c r="R73" s="52" t="s">
        <v>13</v>
      </c>
      <c r="S73" s="375" t="str">
        <f>CONCATENATE(COUNTIF(S74:S93,"◄"),"◄")</f>
        <v>20◄</v>
      </c>
      <c r="T73" s="376">
        <f>SUM(T74:T93)</f>
        <v>0</v>
      </c>
      <c r="U73" s="377">
        <f>COUNT(U74:U93)</f>
        <v>0</v>
      </c>
      <c r="V73" s="378" t="str">
        <f>CONCATENATE(COUNTIF(V74:V93,"►"),"►")</f>
        <v>0►</v>
      </c>
      <c r="W73" s="306"/>
      <c r="X73" s="379" t="s">
        <v>2892</v>
      </c>
      <c r="Y73" s="380" t="s">
        <v>2960</v>
      </c>
      <c r="Z73" s="380"/>
      <c r="AA73" s="381"/>
    </row>
    <row r="74" spans="1:27" ht="16.2" thickBot="1" x14ac:dyDescent="0.35">
      <c r="A74" s="50">
        <v>1</v>
      </c>
      <c r="B74" s="49">
        <v>1</v>
      </c>
      <c r="C74" s="49" t="s">
        <v>9</v>
      </c>
      <c r="D74" s="49">
        <f t="shared" ref="D74:D93" si="20">B74+1</f>
        <v>2</v>
      </c>
      <c r="E74" s="237">
        <v>2023</v>
      </c>
      <c r="F74" s="278" t="s">
        <v>2765</v>
      </c>
      <c r="G74" s="33">
        <v>44947</v>
      </c>
      <c r="H74" s="32">
        <v>44949</v>
      </c>
      <c r="I74" s="21" t="s">
        <v>2789</v>
      </c>
      <c r="J74" s="111" t="s">
        <v>2784</v>
      </c>
      <c r="K74" s="141"/>
      <c r="L74" s="141"/>
      <c r="M74" s="141"/>
      <c r="N74" s="131"/>
      <c r="O74" s="16" t="s">
        <v>2788</v>
      </c>
      <c r="P74" s="16" t="s">
        <v>83</v>
      </c>
      <c r="Q74" s="15" t="s">
        <v>83</v>
      </c>
      <c r="R74" s="14" t="str">
        <f t="shared" ref="R74:R93" si="21">IF(AND(S74="◄",V74="►"),"◄?►",IF(S74="◄","◄",IF(V74="►","►","")))</f>
        <v>◄</v>
      </c>
      <c r="S74" s="13" t="str">
        <f t="shared" ref="S74:S93" si="22">IF(T74&gt;0,"","◄")</f>
        <v>◄</v>
      </c>
      <c r="T74" s="12"/>
      <c r="U74" s="12"/>
      <c r="V74" s="11" t="str">
        <f t="shared" ref="V74:V93" si="23">IF(U74&gt;0,"►","")</f>
        <v/>
      </c>
      <c r="W74" s="307"/>
      <c r="X74" s="295" t="s">
        <v>2891</v>
      </c>
      <c r="Y74" s="297" t="s">
        <v>13</v>
      </c>
      <c r="Z74" s="296" t="s">
        <v>2895</v>
      </c>
      <c r="AA74" s="294" t="s">
        <v>13</v>
      </c>
    </row>
    <row r="75" spans="1:27" ht="16.2" thickBot="1" x14ac:dyDescent="0.35">
      <c r="A75" s="10">
        <f t="shared" ref="A75:A93" si="24">A74+1</f>
        <v>2</v>
      </c>
      <c r="B75" s="9">
        <f t="shared" ref="B75:B93" si="25">D74+1</f>
        <v>3</v>
      </c>
      <c r="C75" s="9" t="s">
        <v>9</v>
      </c>
      <c r="D75" s="9">
        <f t="shared" si="20"/>
        <v>4</v>
      </c>
      <c r="E75" s="154">
        <f t="shared" ref="E75:E93" si="26">E74</f>
        <v>2023</v>
      </c>
      <c r="F75" s="274" t="s">
        <v>2764</v>
      </c>
      <c r="G75" s="33">
        <v>44947</v>
      </c>
      <c r="H75" s="32">
        <v>44949</v>
      </c>
      <c r="I75" s="21" t="s">
        <v>2790</v>
      </c>
      <c r="J75" s="273" t="s">
        <v>2783</v>
      </c>
      <c r="K75" s="272"/>
      <c r="L75" s="272"/>
      <c r="M75" s="272"/>
      <c r="N75" s="130"/>
      <c r="O75" s="16" t="s">
        <v>2791</v>
      </c>
      <c r="P75" s="16" t="s">
        <v>12</v>
      </c>
      <c r="Q75" s="15" t="s">
        <v>2792</v>
      </c>
      <c r="R75" s="14" t="str">
        <f t="shared" si="21"/>
        <v>◄</v>
      </c>
      <c r="S75" s="13" t="str">
        <f t="shared" si="22"/>
        <v>◄</v>
      </c>
      <c r="T75" s="12"/>
      <c r="U75" s="12"/>
      <c r="V75" s="11" t="str">
        <f t="shared" si="23"/>
        <v/>
      </c>
      <c r="W75" s="307"/>
      <c r="X75" s="295" t="s">
        <v>2891</v>
      </c>
      <c r="Y75" s="297" t="s">
        <v>13</v>
      </c>
      <c r="Z75" s="296" t="s">
        <v>2895</v>
      </c>
      <c r="AA75" s="294" t="s">
        <v>13</v>
      </c>
    </row>
    <row r="76" spans="1:27" ht="16.2" thickBot="1" x14ac:dyDescent="0.35">
      <c r="A76" s="10">
        <f t="shared" si="24"/>
        <v>3</v>
      </c>
      <c r="B76" s="9">
        <f t="shared" si="25"/>
        <v>5</v>
      </c>
      <c r="C76" s="9" t="s">
        <v>9</v>
      </c>
      <c r="D76" s="9">
        <f t="shared" si="20"/>
        <v>6</v>
      </c>
      <c r="E76" s="154">
        <f t="shared" si="26"/>
        <v>2023</v>
      </c>
      <c r="F76" s="274" t="s">
        <v>2763</v>
      </c>
      <c r="G76" s="33">
        <v>44947</v>
      </c>
      <c r="H76" s="32">
        <v>44949</v>
      </c>
      <c r="I76" s="21" t="s">
        <v>2793</v>
      </c>
      <c r="J76" s="273" t="s">
        <v>2782</v>
      </c>
      <c r="K76" s="272"/>
      <c r="L76" s="272"/>
      <c r="M76" s="272"/>
      <c r="N76" s="130"/>
      <c r="O76" s="16" t="s">
        <v>2794</v>
      </c>
      <c r="P76" s="16" t="s">
        <v>12</v>
      </c>
      <c r="Q76" s="15" t="s">
        <v>2795</v>
      </c>
      <c r="R76" s="14" t="str">
        <f t="shared" si="21"/>
        <v>◄</v>
      </c>
      <c r="S76" s="13" t="str">
        <f t="shared" si="22"/>
        <v>◄</v>
      </c>
      <c r="T76" s="12"/>
      <c r="U76" s="12"/>
      <c r="V76" s="11" t="str">
        <f t="shared" si="23"/>
        <v/>
      </c>
      <c r="W76" s="307"/>
      <c r="X76" s="295" t="s">
        <v>2891</v>
      </c>
      <c r="Y76" s="297" t="s">
        <v>13</v>
      </c>
      <c r="Z76" s="296" t="s">
        <v>2895</v>
      </c>
      <c r="AA76" s="294" t="s">
        <v>13</v>
      </c>
    </row>
    <row r="77" spans="1:27" ht="16.2" thickBot="1" x14ac:dyDescent="0.35">
      <c r="A77" s="10">
        <f t="shared" si="24"/>
        <v>4</v>
      </c>
      <c r="B77" s="9">
        <f t="shared" si="25"/>
        <v>7</v>
      </c>
      <c r="C77" s="9" t="s">
        <v>9</v>
      </c>
      <c r="D77" s="9">
        <f t="shared" si="20"/>
        <v>8</v>
      </c>
      <c r="E77" s="154">
        <f t="shared" si="26"/>
        <v>2023</v>
      </c>
      <c r="F77" s="274" t="s">
        <v>2762</v>
      </c>
      <c r="G77" s="33">
        <v>44947</v>
      </c>
      <c r="H77" s="32">
        <v>44949</v>
      </c>
      <c r="I77" s="21" t="s">
        <v>2797</v>
      </c>
      <c r="J77" s="273" t="s">
        <v>2781</v>
      </c>
      <c r="K77" s="272"/>
      <c r="L77" s="272"/>
      <c r="M77" s="272"/>
      <c r="N77" s="130"/>
      <c r="O77" s="16" t="s">
        <v>2796</v>
      </c>
      <c r="P77" s="16" t="s">
        <v>83</v>
      </c>
      <c r="Q77" s="15" t="s">
        <v>83</v>
      </c>
      <c r="R77" s="14" t="str">
        <f t="shared" si="21"/>
        <v>◄</v>
      </c>
      <c r="S77" s="13" t="str">
        <f t="shared" si="22"/>
        <v>◄</v>
      </c>
      <c r="T77" s="12"/>
      <c r="U77" s="12"/>
      <c r="V77" s="11" t="str">
        <f t="shared" si="23"/>
        <v/>
      </c>
      <c r="W77" s="307"/>
      <c r="X77" s="295" t="s">
        <v>2891</v>
      </c>
      <c r="Y77" s="297" t="s">
        <v>13</v>
      </c>
      <c r="Z77" s="296" t="s">
        <v>2895</v>
      </c>
      <c r="AA77" s="294" t="s">
        <v>13</v>
      </c>
    </row>
    <row r="78" spans="1:27" ht="16.2" thickBot="1" x14ac:dyDescent="0.35">
      <c r="A78" s="10">
        <f t="shared" si="24"/>
        <v>5</v>
      </c>
      <c r="B78" s="9">
        <f t="shared" si="25"/>
        <v>9</v>
      </c>
      <c r="C78" s="309" t="s">
        <v>9</v>
      </c>
      <c r="D78" s="309">
        <f>B78</f>
        <v>9</v>
      </c>
      <c r="E78" s="154">
        <f t="shared" si="26"/>
        <v>2023</v>
      </c>
      <c r="F78" s="274" t="s">
        <v>2761</v>
      </c>
      <c r="G78" s="33">
        <v>45003</v>
      </c>
      <c r="H78" s="32">
        <v>45005</v>
      </c>
      <c r="I78" s="21" t="s">
        <v>2798</v>
      </c>
      <c r="J78" s="273" t="s">
        <v>2780</v>
      </c>
      <c r="K78" s="272"/>
      <c r="L78" s="272"/>
      <c r="M78" s="272"/>
      <c r="N78" s="130"/>
      <c r="O78" s="16" t="s">
        <v>2799</v>
      </c>
      <c r="P78" s="16" t="s">
        <v>12</v>
      </c>
      <c r="Q78" s="15" t="s">
        <v>2800</v>
      </c>
      <c r="R78" s="14" t="str">
        <f t="shared" si="21"/>
        <v>◄</v>
      </c>
      <c r="S78" s="13" t="str">
        <f t="shared" si="22"/>
        <v>◄</v>
      </c>
      <c r="T78" s="12"/>
      <c r="U78" s="12"/>
      <c r="V78" s="11" t="str">
        <f t="shared" si="23"/>
        <v/>
      </c>
      <c r="W78" s="307"/>
      <c r="X78" s="295" t="s">
        <v>2891</v>
      </c>
      <c r="Y78" s="297" t="s">
        <v>13</v>
      </c>
      <c r="Z78" s="296" t="s">
        <v>2895</v>
      </c>
      <c r="AA78" s="294" t="s">
        <v>13</v>
      </c>
    </row>
    <row r="79" spans="1:27" ht="16.2" thickBot="1" x14ac:dyDescent="0.35">
      <c r="A79" s="10">
        <f t="shared" si="24"/>
        <v>6</v>
      </c>
      <c r="B79" s="9">
        <f>B78+1</f>
        <v>10</v>
      </c>
      <c r="C79" s="9" t="s">
        <v>9</v>
      </c>
      <c r="D79" s="9">
        <f t="shared" si="20"/>
        <v>11</v>
      </c>
      <c r="E79" s="154">
        <f t="shared" si="26"/>
        <v>2023</v>
      </c>
      <c r="F79" s="274" t="s">
        <v>2760</v>
      </c>
      <c r="G79" s="33">
        <v>45003</v>
      </c>
      <c r="H79" s="32">
        <v>45005</v>
      </c>
      <c r="I79" s="21" t="s">
        <v>2802</v>
      </c>
      <c r="J79" s="273" t="s">
        <v>2779</v>
      </c>
      <c r="K79" s="272"/>
      <c r="L79" s="272"/>
      <c r="M79" s="272"/>
      <c r="N79" s="130"/>
      <c r="O79" s="16" t="s">
        <v>2801</v>
      </c>
      <c r="P79" s="16" t="s">
        <v>83</v>
      </c>
      <c r="Q79" s="15" t="s">
        <v>83</v>
      </c>
      <c r="R79" s="14" t="str">
        <f t="shared" si="21"/>
        <v>◄</v>
      </c>
      <c r="S79" s="13" t="str">
        <f t="shared" si="22"/>
        <v>◄</v>
      </c>
      <c r="T79" s="12"/>
      <c r="U79" s="12"/>
      <c r="V79" s="11" t="str">
        <f t="shared" si="23"/>
        <v/>
      </c>
      <c r="W79" s="307"/>
      <c r="X79" s="295" t="s">
        <v>2891</v>
      </c>
      <c r="Y79" s="297" t="s">
        <v>13</v>
      </c>
      <c r="Z79" s="296" t="s">
        <v>2895</v>
      </c>
      <c r="AA79" s="294" t="s">
        <v>13</v>
      </c>
    </row>
    <row r="80" spans="1:27" ht="16.2" thickBot="1" x14ac:dyDescent="0.35">
      <c r="A80" s="10">
        <f t="shared" si="24"/>
        <v>7</v>
      </c>
      <c r="B80" s="9">
        <f t="shared" si="25"/>
        <v>12</v>
      </c>
      <c r="C80" s="9" t="s">
        <v>9</v>
      </c>
      <c r="D80" s="9">
        <f t="shared" si="20"/>
        <v>13</v>
      </c>
      <c r="E80" s="154">
        <f t="shared" si="26"/>
        <v>2023</v>
      </c>
      <c r="F80" s="274" t="s">
        <v>2759</v>
      </c>
      <c r="G80" s="33">
        <v>45003</v>
      </c>
      <c r="H80" s="32">
        <v>45005</v>
      </c>
      <c r="I80" s="21" t="s">
        <v>2803</v>
      </c>
      <c r="J80" s="273" t="s">
        <v>2778</v>
      </c>
      <c r="K80" s="272"/>
      <c r="L80" s="272"/>
      <c r="M80" s="272"/>
      <c r="N80" s="130"/>
      <c r="O80" s="16" t="s">
        <v>2804</v>
      </c>
      <c r="P80" s="16" t="s">
        <v>12</v>
      </c>
      <c r="Q80" s="15" t="s">
        <v>2805</v>
      </c>
      <c r="R80" s="14" t="str">
        <f t="shared" si="21"/>
        <v>◄</v>
      </c>
      <c r="S80" s="13" t="str">
        <f t="shared" si="22"/>
        <v>◄</v>
      </c>
      <c r="T80" s="12"/>
      <c r="U80" s="12"/>
      <c r="V80" s="11" t="str">
        <f t="shared" si="23"/>
        <v/>
      </c>
      <c r="W80" s="307"/>
      <c r="X80" s="295" t="s">
        <v>2891</v>
      </c>
      <c r="Y80" s="297" t="s">
        <v>13</v>
      </c>
      <c r="Z80" s="296" t="s">
        <v>2895</v>
      </c>
      <c r="AA80" s="294" t="s">
        <v>13</v>
      </c>
    </row>
    <row r="81" spans="1:27" ht="16.2" thickBot="1" x14ac:dyDescent="0.35">
      <c r="A81" s="10">
        <f t="shared" si="24"/>
        <v>8</v>
      </c>
      <c r="B81" s="9">
        <f t="shared" si="25"/>
        <v>14</v>
      </c>
      <c r="C81" s="309" t="s">
        <v>9</v>
      </c>
      <c r="D81" s="309">
        <f>B81</f>
        <v>14</v>
      </c>
      <c r="E81" s="154">
        <f t="shared" si="26"/>
        <v>2023</v>
      </c>
      <c r="F81" s="274" t="s">
        <v>2758</v>
      </c>
      <c r="G81" s="33">
        <v>45003</v>
      </c>
      <c r="H81" s="32">
        <v>45005</v>
      </c>
      <c r="I81" s="21" t="s">
        <v>2806</v>
      </c>
      <c r="J81" s="273" t="s">
        <v>2777</v>
      </c>
      <c r="K81" s="272"/>
      <c r="L81" s="272"/>
      <c r="M81" s="272"/>
      <c r="N81" s="130"/>
      <c r="O81" s="16" t="s">
        <v>2807</v>
      </c>
      <c r="P81" s="16" t="s">
        <v>12</v>
      </c>
      <c r="Q81" s="15" t="s">
        <v>2808</v>
      </c>
      <c r="R81" s="14" t="str">
        <f t="shared" si="21"/>
        <v>◄</v>
      </c>
      <c r="S81" s="13" t="str">
        <f t="shared" si="22"/>
        <v>◄</v>
      </c>
      <c r="T81" s="12"/>
      <c r="U81" s="12"/>
      <c r="V81" s="11" t="str">
        <f t="shared" si="23"/>
        <v/>
      </c>
      <c r="W81" s="307"/>
      <c r="X81" s="295" t="s">
        <v>2891</v>
      </c>
      <c r="Y81" s="297" t="s">
        <v>13</v>
      </c>
      <c r="Z81" s="296" t="s">
        <v>2895</v>
      </c>
      <c r="AA81" s="294" t="s">
        <v>13</v>
      </c>
    </row>
    <row r="82" spans="1:27" ht="16.2" thickBot="1" x14ac:dyDescent="0.35">
      <c r="A82" s="10">
        <f t="shared" si="24"/>
        <v>9</v>
      </c>
      <c r="B82" s="9">
        <f>B81+1</f>
        <v>15</v>
      </c>
      <c r="C82" s="9" t="s">
        <v>9</v>
      </c>
      <c r="D82" s="9">
        <f t="shared" si="20"/>
        <v>16</v>
      </c>
      <c r="E82" s="154">
        <f t="shared" si="26"/>
        <v>2023</v>
      </c>
      <c r="F82" s="274" t="s">
        <v>2757</v>
      </c>
      <c r="G82" s="33">
        <v>45087</v>
      </c>
      <c r="H82" s="32">
        <v>45089</v>
      </c>
      <c r="I82" s="21" t="s">
        <v>2810</v>
      </c>
      <c r="J82" s="273" t="s">
        <v>2776</v>
      </c>
      <c r="K82" s="272"/>
      <c r="L82" s="272"/>
      <c r="M82" s="272"/>
      <c r="N82" s="130"/>
      <c r="O82" s="16" t="s">
        <v>2809</v>
      </c>
      <c r="P82" s="16" t="s">
        <v>83</v>
      </c>
      <c r="Q82" s="15" t="s">
        <v>83</v>
      </c>
      <c r="R82" s="14" t="str">
        <f t="shared" si="21"/>
        <v>◄</v>
      </c>
      <c r="S82" s="13" t="str">
        <f t="shared" si="22"/>
        <v>◄</v>
      </c>
      <c r="T82" s="12"/>
      <c r="U82" s="12"/>
      <c r="V82" s="11" t="str">
        <f t="shared" si="23"/>
        <v/>
      </c>
      <c r="W82" s="307"/>
      <c r="X82" s="295" t="s">
        <v>2891</v>
      </c>
      <c r="Y82" s="297" t="s">
        <v>13</v>
      </c>
      <c r="Z82" s="296" t="s">
        <v>2895</v>
      </c>
      <c r="AA82" s="294" t="s">
        <v>13</v>
      </c>
    </row>
    <row r="83" spans="1:27" ht="16.2" thickBot="1" x14ac:dyDescent="0.35">
      <c r="A83" s="10">
        <f t="shared" si="24"/>
        <v>10</v>
      </c>
      <c r="B83" s="9">
        <f t="shared" si="25"/>
        <v>17</v>
      </c>
      <c r="C83" s="9" t="s">
        <v>9</v>
      </c>
      <c r="D83" s="9">
        <f t="shared" si="20"/>
        <v>18</v>
      </c>
      <c r="E83" s="154">
        <f t="shared" si="26"/>
        <v>2023</v>
      </c>
      <c r="F83" s="274" t="s">
        <v>2756</v>
      </c>
      <c r="G83" s="33">
        <v>45087</v>
      </c>
      <c r="H83" s="32">
        <v>45089</v>
      </c>
      <c r="I83" s="21" t="s">
        <v>2812</v>
      </c>
      <c r="J83" s="273" t="s">
        <v>2745</v>
      </c>
      <c r="K83" s="272"/>
      <c r="L83" s="272"/>
      <c r="M83" s="272"/>
      <c r="N83" s="130"/>
      <c r="O83" s="16" t="s">
        <v>2811</v>
      </c>
      <c r="P83" s="16" t="s">
        <v>83</v>
      </c>
      <c r="Q83" s="15" t="s">
        <v>83</v>
      </c>
      <c r="R83" s="14" t="str">
        <f t="shared" si="21"/>
        <v>◄</v>
      </c>
      <c r="S83" s="13" t="str">
        <f t="shared" si="22"/>
        <v>◄</v>
      </c>
      <c r="T83" s="12"/>
      <c r="U83" s="12"/>
      <c r="V83" s="11" t="str">
        <f t="shared" si="23"/>
        <v/>
      </c>
      <c r="W83" s="307"/>
      <c r="X83" s="295" t="s">
        <v>2891</v>
      </c>
      <c r="Y83" s="297" t="s">
        <v>13</v>
      </c>
      <c r="Z83" s="296" t="s">
        <v>2895</v>
      </c>
      <c r="AA83" s="294" t="s">
        <v>13</v>
      </c>
    </row>
    <row r="84" spans="1:27" ht="16.2" thickBot="1" x14ac:dyDescent="0.35">
      <c r="A84" s="10">
        <f t="shared" si="24"/>
        <v>11</v>
      </c>
      <c r="B84" s="9">
        <f t="shared" si="25"/>
        <v>19</v>
      </c>
      <c r="C84" s="9" t="s">
        <v>9</v>
      </c>
      <c r="D84" s="9">
        <f t="shared" si="20"/>
        <v>20</v>
      </c>
      <c r="E84" s="154">
        <f t="shared" si="26"/>
        <v>2023</v>
      </c>
      <c r="F84" s="274" t="s">
        <v>2755</v>
      </c>
      <c r="G84" s="33">
        <v>45087</v>
      </c>
      <c r="H84" s="32">
        <v>45089</v>
      </c>
      <c r="I84" s="21" t="s">
        <v>2814</v>
      </c>
      <c r="J84" s="273" t="s">
        <v>2775</v>
      </c>
      <c r="K84" s="272"/>
      <c r="L84" s="272"/>
      <c r="M84" s="272"/>
      <c r="N84" s="130"/>
      <c r="O84" s="16" t="s">
        <v>2813</v>
      </c>
      <c r="P84" s="16" t="s">
        <v>83</v>
      </c>
      <c r="Q84" s="15" t="s">
        <v>83</v>
      </c>
      <c r="R84" s="14" t="str">
        <f t="shared" si="21"/>
        <v>◄</v>
      </c>
      <c r="S84" s="13" t="str">
        <f t="shared" si="22"/>
        <v>◄</v>
      </c>
      <c r="T84" s="12"/>
      <c r="U84" s="12"/>
      <c r="V84" s="11" t="str">
        <f t="shared" si="23"/>
        <v/>
      </c>
      <c r="W84" s="307"/>
      <c r="X84" s="295" t="s">
        <v>2891</v>
      </c>
      <c r="Y84" s="297" t="s">
        <v>13</v>
      </c>
      <c r="Z84" s="296" t="s">
        <v>2895</v>
      </c>
      <c r="AA84" s="294" t="s">
        <v>13</v>
      </c>
    </row>
    <row r="85" spans="1:27" ht="16.2" thickBot="1" x14ac:dyDescent="0.35">
      <c r="A85" s="10">
        <f t="shared" si="24"/>
        <v>12</v>
      </c>
      <c r="B85" s="9">
        <f t="shared" si="25"/>
        <v>21</v>
      </c>
      <c r="C85" s="9" t="s">
        <v>9</v>
      </c>
      <c r="D85" s="9">
        <f t="shared" si="20"/>
        <v>22</v>
      </c>
      <c r="E85" s="154">
        <f t="shared" si="26"/>
        <v>2023</v>
      </c>
      <c r="F85" s="274" t="s">
        <v>2754</v>
      </c>
      <c r="G85" s="33">
        <v>45087</v>
      </c>
      <c r="H85" s="32">
        <v>45089</v>
      </c>
      <c r="I85" s="21" t="s">
        <v>2815</v>
      </c>
      <c r="J85" s="273" t="s">
        <v>2774</v>
      </c>
      <c r="K85" s="272"/>
      <c r="L85" s="272"/>
      <c r="M85" s="272"/>
      <c r="N85" s="130"/>
      <c r="O85" s="16" t="s">
        <v>2816</v>
      </c>
      <c r="P85" s="16" t="s">
        <v>12</v>
      </c>
      <c r="Q85" s="15" t="s">
        <v>2817</v>
      </c>
      <c r="R85" s="14" t="str">
        <f t="shared" si="21"/>
        <v>◄</v>
      </c>
      <c r="S85" s="13" t="str">
        <f t="shared" si="22"/>
        <v>◄</v>
      </c>
      <c r="T85" s="12"/>
      <c r="U85" s="12"/>
      <c r="V85" s="11" t="str">
        <f t="shared" si="23"/>
        <v/>
      </c>
      <c r="W85" s="307"/>
      <c r="X85" s="295" t="s">
        <v>2891</v>
      </c>
      <c r="Y85" s="297" t="s">
        <v>13</v>
      </c>
      <c r="Z85" s="296" t="s">
        <v>2895</v>
      </c>
      <c r="AA85" s="294" t="s">
        <v>13</v>
      </c>
    </row>
    <row r="86" spans="1:27" ht="16.2" thickBot="1" x14ac:dyDescent="0.35">
      <c r="A86" s="10">
        <f t="shared" si="24"/>
        <v>13</v>
      </c>
      <c r="B86" s="9">
        <f t="shared" si="25"/>
        <v>23</v>
      </c>
      <c r="C86" s="9" t="s">
        <v>9</v>
      </c>
      <c r="D86" s="9">
        <f t="shared" si="20"/>
        <v>24</v>
      </c>
      <c r="E86" s="154">
        <f t="shared" si="26"/>
        <v>2023</v>
      </c>
      <c r="F86" s="274" t="s">
        <v>2753</v>
      </c>
      <c r="G86" s="33">
        <v>45164</v>
      </c>
      <c r="H86" s="32">
        <v>45166</v>
      </c>
      <c r="I86" s="21" t="s">
        <v>2818</v>
      </c>
      <c r="J86" s="273" t="s">
        <v>2773</v>
      </c>
      <c r="K86" s="272"/>
      <c r="L86" s="272"/>
      <c r="M86" s="272"/>
      <c r="N86" s="130"/>
      <c r="O86" s="16" t="s">
        <v>2819</v>
      </c>
      <c r="P86" s="16" t="s">
        <v>12</v>
      </c>
      <c r="Q86" s="15" t="s">
        <v>2820</v>
      </c>
      <c r="R86" s="14" t="str">
        <f t="shared" si="21"/>
        <v>◄</v>
      </c>
      <c r="S86" s="13" t="str">
        <f t="shared" si="22"/>
        <v>◄</v>
      </c>
      <c r="T86" s="12"/>
      <c r="U86" s="12"/>
      <c r="V86" s="11" t="str">
        <f t="shared" si="23"/>
        <v/>
      </c>
      <c r="W86" s="307"/>
      <c r="X86" s="295" t="s">
        <v>2891</v>
      </c>
      <c r="Y86" s="297" t="s">
        <v>13</v>
      </c>
      <c r="Z86" s="296" t="s">
        <v>2895</v>
      </c>
      <c r="AA86" s="294" t="s">
        <v>13</v>
      </c>
    </row>
    <row r="87" spans="1:27" ht="16.2" thickBot="1" x14ac:dyDescent="0.35">
      <c r="A87" s="10">
        <f t="shared" si="24"/>
        <v>14</v>
      </c>
      <c r="B87" s="9">
        <f t="shared" si="25"/>
        <v>25</v>
      </c>
      <c r="C87" s="9" t="s">
        <v>9</v>
      </c>
      <c r="D87" s="9">
        <f t="shared" si="20"/>
        <v>26</v>
      </c>
      <c r="E87" s="154">
        <f t="shared" si="26"/>
        <v>2023</v>
      </c>
      <c r="F87" s="274" t="s">
        <v>2752</v>
      </c>
      <c r="G87" s="33">
        <v>45164</v>
      </c>
      <c r="H87" s="32">
        <v>45166</v>
      </c>
      <c r="I87" s="21" t="s">
        <v>2822</v>
      </c>
      <c r="J87" s="273" t="s">
        <v>2772</v>
      </c>
      <c r="K87" s="272"/>
      <c r="L87" s="272"/>
      <c r="M87" s="272"/>
      <c r="N87" s="130"/>
      <c r="O87" s="16" t="s">
        <v>2821</v>
      </c>
      <c r="P87" s="16" t="s">
        <v>83</v>
      </c>
      <c r="Q87" s="15" t="s">
        <v>83</v>
      </c>
      <c r="R87" s="14" t="str">
        <f t="shared" si="21"/>
        <v>◄</v>
      </c>
      <c r="S87" s="13" t="str">
        <f t="shared" si="22"/>
        <v>◄</v>
      </c>
      <c r="T87" s="12"/>
      <c r="U87" s="12"/>
      <c r="V87" s="11" t="str">
        <f t="shared" si="23"/>
        <v/>
      </c>
      <c r="W87" s="307"/>
      <c r="X87" s="295" t="s">
        <v>2891</v>
      </c>
      <c r="Y87" s="297" t="s">
        <v>13</v>
      </c>
      <c r="Z87" s="296" t="s">
        <v>2895</v>
      </c>
      <c r="AA87" s="294" t="s">
        <v>13</v>
      </c>
    </row>
    <row r="88" spans="1:27" ht="16.2" thickBot="1" x14ac:dyDescent="0.35">
      <c r="A88" s="10">
        <f t="shared" si="24"/>
        <v>15</v>
      </c>
      <c r="B88" s="9">
        <f t="shared" si="25"/>
        <v>27</v>
      </c>
      <c r="C88" s="9" t="s">
        <v>9</v>
      </c>
      <c r="D88" s="9">
        <f t="shared" si="20"/>
        <v>28</v>
      </c>
      <c r="E88" s="154">
        <f t="shared" si="26"/>
        <v>2023</v>
      </c>
      <c r="F88" s="274" t="s">
        <v>2751</v>
      </c>
      <c r="G88" s="33">
        <v>45164</v>
      </c>
      <c r="H88" s="32">
        <v>45166</v>
      </c>
      <c r="I88" s="21" t="s">
        <v>2823</v>
      </c>
      <c r="J88" s="273" t="s">
        <v>2771</v>
      </c>
      <c r="K88" s="272"/>
      <c r="L88" s="272"/>
      <c r="M88" s="272"/>
      <c r="N88" s="130"/>
      <c r="O88" s="16" t="s">
        <v>2824</v>
      </c>
      <c r="P88" s="16" t="s">
        <v>12</v>
      </c>
      <c r="Q88" s="15" t="s">
        <v>2825</v>
      </c>
      <c r="R88" s="14" t="str">
        <f t="shared" si="21"/>
        <v>◄</v>
      </c>
      <c r="S88" s="13" t="str">
        <f t="shared" si="22"/>
        <v>◄</v>
      </c>
      <c r="T88" s="12"/>
      <c r="U88" s="12"/>
      <c r="V88" s="11" t="str">
        <f t="shared" si="23"/>
        <v/>
      </c>
      <c r="W88" s="307"/>
      <c r="X88" s="295" t="s">
        <v>2891</v>
      </c>
      <c r="Y88" s="297" t="s">
        <v>13</v>
      </c>
      <c r="Z88" s="296" t="s">
        <v>2895</v>
      </c>
      <c r="AA88" s="294" t="s">
        <v>13</v>
      </c>
    </row>
    <row r="89" spans="1:27" ht="16.2" thickBot="1" x14ac:dyDescent="0.35">
      <c r="A89" s="10">
        <f t="shared" si="24"/>
        <v>16</v>
      </c>
      <c r="B89" s="9">
        <f t="shared" si="25"/>
        <v>29</v>
      </c>
      <c r="C89" s="9" t="s">
        <v>9</v>
      </c>
      <c r="D89" s="9">
        <f t="shared" si="20"/>
        <v>30</v>
      </c>
      <c r="E89" s="154">
        <f t="shared" si="26"/>
        <v>2023</v>
      </c>
      <c r="F89" s="274" t="s">
        <v>2750</v>
      </c>
      <c r="G89" s="33">
        <v>45164</v>
      </c>
      <c r="H89" s="32">
        <v>45166</v>
      </c>
      <c r="I89" s="21" t="s">
        <v>2826</v>
      </c>
      <c r="J89" s="273" t="s">
        <v>2770</v>
      </c>
      <c r="K89" s="272"/>
      <c r="L89" s="272"/>
      <c r="M89" s="272"/>
      <c r="N89" s="130"/>
      <c r="O89" s="16" t="s">
        <v>2827</v>
      </c>
      <c r="P89" s="16" t="s">
        <v>12</v>
      </c>
      <c r="Q89" s="15" t="s">
        <v>2828</v>
      </c>
      <c r="R89" s="14" t="str">
        <f t="shared" si="21"/>
        <v>◄</v>
      </c>
      <c r="S89" s="13" t="str">
        <f t="shared" si="22"/>
        <v>◄</v>
      </c>
      <c r="T89" s="12"/>
      <c r="U89" s="12"/>
      <c r="V89" s="11" t="str">
        <f t="shared" si="23"/>
        <v/>
      </c>
      <c r="W89" s="307"/>
      <c r="X89" s="295" t="s">
        <v>2891</v>
      </c>
      <c r="Y89" s="297" t="s">
        <v>13</v>
      </c>
      <c r="Z89" s="296" t="s">
        <v>2895</v>
      </c>
      <c r="AA89" s="294" t="s">
        <v>13</v>
      </c>
    </row>
    <row r="90" spans="1:27" ht="16.2" thickBot="1" x14ac:dyDescent="0.35">
      <c r="A90" s="10">
        <f t="shared" si="24"/>
        <v>17</v>
      </c>
      <c r="B90" s="9">
        <f t="shared" si="25"/>
        <v>31</v>
      </c>
      <c r="C90" s="9" t="s">
        <v>9</v>
      </c>
      <c r="D90" s="9">
        <f t="shared" si="20"/>
        <v>32</v>
      </c>
      <c r="E90" s="154">
        <f t="shared" si="26"/>
        <v>2023</v>
      </c>
      <c r="F90" s="274" t="s">
        <v>2749</v>
      </c>
      <c r="G90" s="33">
        <v>45220</v>
      </c>
      <c r="H90" s="32">
        <v>45222</v>
      </c>
      <c r="I90" s="21" t="s">
        <v>2830</v>
      </c>
      <c r="J90" s="273" t="s">
        <v>2769</v>
      </c>
      <c r="K90" s="272"/>
      <c r="L90" s="272"/>
      <c r="M90" s="272"/>
      <c r="N90" s="130"/>
      <c r="O90" s="16" t="s">
        <v>2829</v>
      </c>
      <c r="P90" s="16" t="s">
        <v>83</v>
      </c>
      <c r="Q90" s="15" t="s">
        <v>83</v>
      </c>
      <c r="R90" s="14" t="str">
        <f t="shared" si="21"/>
        <v>◄</v>
      </c>
      <c r="S90" s="13" t="str">
        <f t="shared" si="22"/>
        <v>◄</v>
      </c>
      <c r="T90" s="12"/>
      <c r="U90" s="12"/>
      <c r="V90" s="11" t="str">
        <f t="shared" si="23"/>
        <v/>
      </c>
      <c r="W90" s="307"/>
      <c r="X90" s="295" t="s">
        <v>2891</v>
      </c>
      <c r="Y90" s="297" t="s">
        <v>13</v>
      </c>
      <c r="Z90" s="296" t="s">
        <v>2895</v>
      </c>
      <c r="AA90" s="294" t="s">
        <v>13</v>
      </c>
    </row>
    <row r="91" spans="1:27" ht="16.2" thickBot="1" x14ac:dyDescent="0.35">
      <c r="A91" s="10">
        <f t="shared" si="24"/>
        <v>18</v>
      </c>
      <c r="B91" s="9">
        <f t="shared" si="25"/>
        <v>33</v>
      </c>
      <c r="C91" s="9" t="s">
        <v>9</v>
      </c>
      <c r="D91" s="9">
        <f t="shared" si="20"/>
        <v>34</v>
      </c>
      <c r="E91" s="154">
        <f t="shared" si="26"/>
        <v>2023</v>
      </c>
      <c r="F91" s="274" t="s">
        <v>2748</v>
      </c>
      <c r="G91" s="33">
        <v>45220</v>
      </c>
      <c r="H91" s="32">
        <v>45222</v>
      </c>
      <c r="I91" s="21" t="s">
        <v>2831</v>
      </c>
      <c r="J91" s="273" t="s">
        <v>2768</v>
      </c>
      <c r="K91" s="272"/>
      <c r="L91" s="272"/>
      <c r="M91" s="272"/>
      <c r="N91" s="130"/>
      <c r="O91" s="16" t="s">
        <v>2832</v>
      </c>
      <c r="P91" s="16" t="s">
        <v>12</v>
      </c>
      <c r="Q91" s="15" t="s">
        <v>2833</v>
      </c>
      <c r="R91" s="14" t="str">
        <f t="shared" si="21"/>
        <v>◄</v>
      </c>
      <c r="S91" s="13" t="str">
        <f t="shared" si="22"/>
        <v>◄</v>
      </c>
      <c r="T91" s="12"/>
      <c r="U91" s="12"/>
      <c r="V91" s="11" t="str">
        <f t="shared" si="23"/>
        <v/>
      </c>
      <c r="W91" s="307"/>
      <c r="X91" s="295" t="s">
        <v>2891</v>
      </c>
      <c r="Y91" s="297" t="s">
        <v>13</v>
      </c>
      <c r="Z91" s="296" t="s">
        <v>2895</v>
      </c>
      <c r="AA91" s="294" t="s">
        <v>13</v>
      </c>
    </row>
    <row r="92" spans="1:27" ht="16.2" thickBot="1" x14ac:dyDescent="0.35">
      <c r="A92" s="10">
        <f t="shared" si="24"/>
        <v>19</v>
      </c>
      <c r="B92" s="9">
        <f t="shared" si="25"/>
        <v>35</v>
      </c>
      <c r="C92" s="9" t="s">
        <v>9</v>
      </c>
      <c r="D92" s="9">
        <f t="shared" si="20"/>
        <v>36</v>
      </c>
      <c r="E92" s="154">
        <f t="shared" si="26"/>
        <v>2023</v>
      </c>
      <c r="F92" s="274" t="s">
        <v>2747</v>
      </c>
      <c r="G92" s="33">
        <v>45220</v>
      </c>
      <c r="H92" s="32">
        <v>45222</v>
      </c>
      <c r="I92" s="21" t="s">
        <v>2834</v>
      </c>
      <c r="J92" s="273" t="s">
        <v>2767</v>
      </c>
      <c r="K92" s="272"/>
      <c r="L92" s="272"/>
      <c r="M92" s="272"/>
      <c r="N92" s="130"/>
      <c r="O92" s="16" t="s">
        <v>2835</v>
      </c>
      <c r="P92" s="16" t="s">
        <v>12</v>
      </c>
      <c r="Q92" s="15" t="s">
        <v>2836</v>
      </c>
      <c r="R92" s="14" t="str">
        <f t="shared" si="21"/>
        <v>◄</v>
      </c>
      <c r="S92" s="13" t="str">
        <f t="shared" si="22"/>
        <v>◄</v>
      </c>
      <c r="T92" s="12"/>
      <c r="U92" s="12"/>
      <c r="V92" s="11" t="str">
        <f t="shared" si="23"/>
        <v/>
      </c>
      <c r="W92" s="307"/>
      <c r="X92" s="295" t="s">
        <v>2891</v>
      </c>
      <c r="Y92" s="297" t="s">
        <v>13</v>
      </c>
      <c r="Z92" s="296" t="s">
        <v>2895</v>
      </c>
      <c r="AA92" s="294" t="s">
        <v>13</v>
      </c>
    </row>
    <row r="93" spans="1:27" ht="16.2" thickBot="1" x14ac:dyDescent="0.35">
      <c r="A93" s="27">
        <f t="shared" si="24"/>
        <v>20</v>
      </c>
      <c r="B93" s="26">
        <f t="shared" si="25"/>
        <v>37</v>
      </c>
      <c r="C93" s="26" t="s">
        <v>9</v>
      </c>
      <c r="D93" s="26">
        <f t="shared" si="20"/>
        <v>38</v>
      </c>
      <c r="E93" s="251">
        <f t="shared" si="26"/>
        <v>2023</v>
      </c>
      <c r="F93" s="269" t="s">
        <v>2746</v>
      </c>
      <c r="G93" s="23">
        <v>45220</v>
      </c>
      <c r="H93" s="22">
        <v>45222</v>
      </c>
      <c r="I93" s="21" t="s">
        <v>2837</v>
      </c>
      <c r="J93" s="268" t="s">
        <v>2766</v>
      </c>
      <c r="K93" s="267"/>
      <c r="L93" s="267"/>
      <c r="M93" s="267"/>
      <c r="N93" s="152"/>
      <c r="O93" s="16" t="s">
        <v>2838</v>
      </c>
      <c r="P93" s="16" t="s">
        <v>12</v>
      </c>
      <c r="Q93" s="15" t="s">
        <v>2839</v>
      </c>
      <c r="R93" s="14" t="str">
        <f t="shared" si="21"/>
        <v>◄</v>
      </c>
      <c r="S93" s="13" t="str">
        <f t="shared" si="22"/>
        <v>◄</v>
      </c>
      <c r="T93" s="12"/>
      <c r="U93" s="12"/>
      <c r="V93" s="11" t="str">
        <f t="shared" si="23"/>
        <v/>
      </c>
      <c r="W93" s="307"/>
      <c r="X93" s="295" t="s">
        <v>2891</v>
      </c>
      <c r="Y93" s="382" t="s">
        <v>13</v>
      </c>
      <c r="Z93" s="296" t="s">
        <v>2895</v>
      </c>
      <c r="AA93" s="383" t="s">
        <v>13</v>
      </c>
    </row>
    <row r="94" spans="1:27" ht="19.2" thickTop="1" thickBot="1" x14ac:dyDescent="0.35">
      <c r="A94" s="281" t="s">
        <v>2961</v>
      </c>
      <c r="B94" s="81"/>
      <c r="C94" s="76"/>
      <c r="D94" s="76"/>
      <c r="E94" s="76"/>
      <c r="F94" s="76"/>
      <c r="G94" s="76"/>
      <c r="H94" s="76"/>
      <c r="I94" s="79"/>
      <c r="J94" s="77" t="s">
        <v>2962</v>
      </c>
      <c r="K94" s="76"/>
      <c r="L94" s="76"/>
      <c r="M94" s="76"/>
      <c r="N94" s="76"/>
      <c r="O94" s="76"/>
      <c r="P94" s="363"/>
      <c r="Q94" s="363"/>
      <c r="R94" s="364"/>
      <c r="S94" s="365" t="s">
        <v>2956</v>
      </c>
      <c r="T94" s="366" t="s">
        <v>13</v>
      </c>
      <c r="U94" s="367" t="s">
        <v>2957</v>
      </c>
      <c r="V94" s="368" t="s">
        <v>13</v>
      </c>
      <c r="W94" s="304"/>
      <c r="X94" s="369" t="s">
        <v>2891</v>
      </c>
      <c r="Y94" s="370" t="s">
        <v>2958</v>
      </c>
      <c r="Z94" s="370"/>
      <c r="AA94" s="371"/>
    </row>
    <row r="95" spans="1:27" ht="15" thickBot="1" x14ac:dyDescent="0.35">
      <c r="A95" s="69"/>
      <c r="B95" s="68"/>
      <c r="C95" s="67"/>
      <c r="D95" s="67"/>
      <c r="E95" s="232"/>
      <c r="F95" s="60"/>
      <c r="G95" s="315" t="s">
        <v>48</v>
      </c>
      <c r="H95" s="316"/>
      <c r="I95" s="64"/>
      <c r="J95" s="358"/>
      <c r="K95" s="359"/>
      <c r="L95" s="359"/>
      <c r="M95" s="359"/>
      <c r="N95" s="360"/>
      <c r="O95" s="317" t="s">
        <v>2787</v>
      </c>
      <c r="P95" s="318"/>
      <c r="Q95" s="319"/>
      <c r="R95" s="60"/>
      <c r="S95" s="322" t="s">
        <v>79</v>
      </c>
      <c r="T95" s="323"/>
      <c r="U95" s="324" t="s">
        <v>51</v>
      </c>
      <c r="V95" s="325"/>
      <c r="W95" s="305"/>
      <c r="X95" s="372" t="s">
        <v>2895</v>
      </c>
      <c r="Y95" s="373" t="s">
        <v>2959</v>
      </c>
      <c r="Z95" s="373"/>
      <c r="AA95" s="374"/>
    </row>
    <row r="96" spans="1:27" ht="18.600000000000001" thickBot="1" x14ac:dyDescent="0.4">
      <c r="A96" s="384" t="s">
        <v>2963</v>
      </c>
      <c r="B96" s="59" t="s">
        <v>16</v>
      </c>
      <c r="C96" s="59" t="s">
        <v>9</v>
      </c>
      <c r="D96" s="59" t="s">
        <v>16</v>
      </c>
      <c r="E96" s="58" t="s">
        <v>2786</v>
      </c>
      <c r="F96" s="57" t="s">
        <v>77</v>
      </c>
      <c r="G96" s="54" t="s">
        <v>76</v>
      </c>
      <c r="H96" s="54" t="s">
        <v>75</v>
      </c>
      <c r="I96" s="56" t="s">
        <v>287</v>
      </c>
      <c r="J96" s="317" t="s">
        <v>49</v>
      </c>
      <c r="K96" s="346"/>
      <c r="L96" s="346"/>
      <c r="M96" s="346"/>
      <c r="N96" s="347"/>
      <c r="O96" s="361" t="s">
        <v>2785</v>
      </c>
      <c r="P96" s="362"/>
      <c r="Q96" s="362"/>
      <c r="R96" s="52" t="s">
        <v>13</v>
      </c>
      <c r="S96" s="375" t="str">
        <f>CONCATENATE(COUNTIF(S97:S115,"◄"),"◄")</f>
        <v>19◄</v>
      </c>
      <c r="T96" s="376">
        <f>SUM(T97:T115)</f>
        <v>0</v>
      </c>
      <c r="U96" s="377">
        <f>COUNT(U97:U115)</f>
        <v>0</v>
      </c>
      <c r="V96" s="378" t="str">
        <f>CONCATENATE(COUNTIF(V97:V115,"►"),"►")</f>
        <v>0►</v>
      </c>
      <c r="W96" s="306"/>
      <c r="X96" s="379" t="s">
        <v>2892</v>
      </c>
      <c r="Y96" s="380" t="s">
        <v>2960</v>
      </c>
      <c r="Z96" s="380"/>
      <c r="AA96" s="381"/>
    </row>
    <row r="97" spans="1:27" ht="16.2" thickBot="1" x14ac:dyDescent="0.35">
      <c r="A97" s="50">
        <v>1</v>
      </c>
      <c r="B97" s="49">
        <v>1</v>
      </c>
      <c r="C97" s="49" t="s">
        <v>9</v>
      </c>
      <c r="D97" s="49">
        <v>2</v>
      </c>
      <c r="E97" s="237">
        <v>2024</v>
      </c>
      <c r="F97" s="278" t="s">
        <v>2964</v>
      </c>
      <c r="G97" s="33">
        <v>45311</v>
      </c>
      <c r="H97" s="32">
        <v>45313</v>
      </c>
      <c r="I97" s="21" t="s">
        <v>2965</v>
      </c>
      <c r="J97" s="385" t="s">
        <v>2966</v>
      </c>
      <c r="K97" s="386"/>
      <c r="L97" s="386"/>
      <c r="M97" s="386"/>
      <c r="N97" s="387"/>
      <c r="O97" s="16" t="s">
        <v>2967</v>
      </c>
      <c r="P97" s="16" t="s">
        <v>12</v>
      </c>
      <c r="Q97" s="15" t="s">
        <v>2968</v>
      </c>
      <c r="R97" s="14" t="str">
        <f t="shared" ref="R97:R115" si="27">IF(AND(S97="◄",V97="►"),"◄?►",IF(S97="◄","◄",IF(V97="►","►","")))</f>
        <v>◄</v>
      </c>
      <c r="S97" s="13" t="str">
        <f t="shared" ref="S97:S115" si="28">IF(T97&gt;0,"","◄")</f>
        <v>◄</v>
      </c>
      <c r="T97" s="12"/>
      <c r="U97" s="12"/>
      <c r="V97" s="11" t="str">
        <f t="shared" ref="V97:V115" si="29">IF(U97&gt;0,"►","")</f>
        <v/>
      </c>
      <c r="W97" s="307"/>
      <c r="X97" s="295" t="s">
        <v>2891</v>
      </c>
      <c r="Y97" s="388" t="s">
        <v>13</v>
      </c>
      <c r="Z97" s="296" t="s">
        <v>2895</v>
      </c>
      <c r="AA97" s="389" t="s">
        <v>13</v>
      </c>
    </row>
    <row r="98" spans="1:27" ht="16.2" thickBot="1" x14ac:dyDescent="0.35">
      <c r="A98" s="10">
        <v>2</v>
      </c>
      <c r="B98" s="9">
        <v>3</v>
      </c>
      <c r="C98" s="9" t="s">
        <v>9</v>
      </c>
      <c r="D98" s="9">
        <v>4</v>
      </c>
      <c r="E98" s="154">
        <v>2024</v>
      </c>
      <c r="F98" s="274" t="s">
        <v>2969</v>
      </c>
      <c r="G98" s="33">
        <v>45311</v>
      </c>
      <c r="H98" s="32">
        <v>45313</v>
      </c>
      <c r="I98" s="21" t="s">
        <v>2970</v>
      </c>
      <c r="J98" s="273" t="s">
        <v>2971</v>
      </c>
      <c r="K98" s="272"/>
      <c r="L98" s="272"/>
      <c r="M98" s="272"/>
      <c r="N98" s="130"/>
      <c r="O98" s="16" t="s">
        <v>2972</v>
      </c>
      <c r="P98" s="16" t="s">
        <v>12</v>
      </c>
      <c r="Q98" s="15" t="s">
        <v>2973</v>
      </c>
      <c r="R98" s="14" t="str">
        <f t="shared" si="27"/>
        <v>◄</v>
      </c>
      <c r="S98" s="13" t="str">
        <f t="shared" si="28"/>
        <v>◄</v>
      </c>
      <c r="T98" s="12"/>
      <c r="U98" s="12"/>
      <c r="V98" s="11" t="str">
        <f t="shared" si="29"/>
        <v/>
      </c>
      <c r="W98" s="307"/>
      <c r="X98" s="295" t="s">
        <v>2891</v>
      </c>
      <c r="Y98" s="297" t="s">
        <v>13</v>
      </c>
      <c r="Z98" s="296" t="s">
        <v>2895</v>
      </c>
      <c r="AA98" s="294" t="s">
        <v>13</v>
      </c>
    </row>
    <row r="99" spans="1:27" ht="16.2" thickBot="1" x14ac:dyDescent="0.35">
      <c r="A99" s="10">
        <v>3</v>
      </c>
      <c r="B99" s="9">
        <v>5</v>
      </c>
      <c r="C99" s="9" t="s">
        <v>9</v>
      </c>
      <c r="D99" s="9">
        <v>6</v>
      </c>
      <c r="E99" s="154">
        <v>2024</v>
      </c>
      <c r="F99" s="274" t="s">
        <v>2974</v>
      </c>
      <c r="G99" s="33">
        <v>45311</v>
      </c>
      <c r="H99" s="32">
        <v>45313</v>
      </c>
      <c r="I99" s="21" t="s">
        <v>2975</v>
      </c>
      <c r="J99" s="273" t="s">
        <v>2976</v>
      </c>
      <c r="K99" s="272"/>
      <c r="L99" s="272"/>
      <c r="M99" s="272"/>
      <c r="N99" s="130"/>
      <c r="O99" s="16" t="s">
        <v>2977</v>
      </c>
      <c r="P99" s="16" t="s">
        <v>12</v>
      </c>
      <c r="Q99" s="15" t="s">
        <v>2978</v>
      </c>
      <c r="R99" s="14" t="str">
        <f t="shared" si="27"/>
        <v>◄</v>
      </c>
      <c r="S99" s="13" t="str">
        <f t="shared" si="28"/>
        <v>◄</v>
      </c>
      <c r="T99" s="12"/>
      <c r="U99" s="12"/>
      <c r="V99" s="11" t="str">
        <f t="shared" si="29"/>
        <v/>
      </c>
      <c r="W99" s="307"/>
      <c r="X99" s="295" t="s">
        <v>2891</v>
      </c>
      <c r="Y99" s="297" t="s">
        <v>13</v>
      </c>
      <c r="Z99" s="296" t="s">
        <v>2895</v>
      </c>
      <c r="AA99" s="294" t="s">
        <v>13</v>
      </c>
    </row>
    <row r="100" spans="1:27" ht="16.2" thickBot="1" x14ac:dyDescent="0.35">
      <c r="A100" s="10">
        <v>4</v>
      </c>
      <c r="B100" s="9">
        <v>7</v>
      </c>
      <c r="C100" s="9" t="s">
        <v>9</v>
      </c>
      <c r="D100" s="9">
        <v>8</v>
      </c>
      <c r="E100" s="154">
        <v>2024</v>
      </c>
      <c r="F100" s="274" t="s">
        <v>2979</v>
      </c>
      <c r="G100" s="33">
        <v>45311</v>
      </c>
      <c r="H100" s="32">
        <v>45313</v>
      </c>
      <c r="I100" s="21" t="s">
        <v>2980</v>
      </c>
      <c r="J100" s="273" t="s">
        <v>2981</v>
      </c>
      <c r="K100" s="272"/>
      <c r="L100" s="272"/>
      <c r="M100" s="272"/>
      <c r="N100" s="130"/>
      <c r="O100" s="16" t="s">
        <v>2982</v>
      </c>
      <c r="P100" s="16" t="s">
        <v>83</v>
      </c>
      <c r="Q100" s="15" t="s">
        <v>83</v>
      </c>
      <c r="R100" s="14" t="str">
        <f t="shared" si="27"/>
        <v>◄</v>
      </c>
      <c r="S100" s="13" t="str">
        <f t="shared" si="28"/>
        <v>◄</v>
      </c>
      <c r="T100" s="12"/>
      <c r="U100" s="12"/>
      <c r="V100" s="11" t="str">
        <f t="shared" si="29"/>
        <v/>
      </c>
      <c r="W100" s="307"/>
      <c r="X100" s="295" t="s">
        <v>2891</v>
      </c>
      <c r="Y100" s="297" t="s">
        <v>13</v>
      </c>
      <c r="Z100" s="296" t="s">
        <v>2895</v>
      </c>
      <c r="AA100" s="294" t="s">
        <v>13</v>
      </c>
    </row>
    <row r="101" spans="1:27" ht="16.2" thickBot="1" x14ac:dyDescent="0.35">
      <c r="A101" s="10">
        <v>5</v>
      </c>
      <c r="B101" s="9">
        <v>9</v>
      </c>
      <c r="C101" s="9" t="s">
        <v>9</v>
      </c>
      <c r="D101" s="9">
        <v>10</v>
      </c>
      <c r="E101" s="154">
        <v>2024</v>
      </c>
      <c r="F101" s="274" t="s">
        <v>2983</v>
      </c>
      <c r="G101" s="33" t="s">
        <v>2984</v>
      </c>
      <c r="H101" s="32">
        <v>45384</v>
      </c>
      <c r="I101" s="21" t="s">
        <v>2985</v>
      </c>
      <c r="J101" s="273" t="s">
        <v>2986</v>
      </c>
      <c r="K101" s="272"/>
      <c r="L101" s="272"/>
      <c r="M101" s="272"/>
      <c r="N101" s="130"/>
      <c r="O101" s="16" t="s">
        <v>2987</v>
      </c>
      <c r="P101" s="16" t="s">
        <v>12</v>
      </c>
      <c r="Q101" s="15" t="s">
        <v>2988</v>
      </c>
      <c r="R101" s="14" t="str">
        <f t="shared" si="27"/>
        <v>◄</v>
      </c>
      <c r="S101" s="13" t="str">
        <f t="shared" si="28"/>
        <v>◄</v>
      </c>
      <c r="T101" s="12"/>
      <c r="U101" s="12"/>
      <c r="V101" s="11" t="str">
        <f t="shared" si="29"/>
        <v/>
      </c>
      <c r="W101" s="307"/>
      <c r="X101" s="295" t="s">
        <v>2891</v>
      </c>
      <c r="Y101" s="297" t="s">
        <v>13</v>
      </c>
      <c r="Z101" s="296" t="s">
        <v>2895</v>
      </c>
      <c r="AA101" s="294" t="s">
        <v>13</v>
      </c>
    </row>
    <row r="102" spans="1:27" ht="16.2" thickBot="1" x14ac:dyDescent="0.35">
      <c r="A102" s="10">
        <v>6</v>
      </c>
      <c r="B102" s="9">
        <v>11</v>
      </c>
      <c r="C102" s="9" t="s">
        <v>9</v>
      </c>
      <c r="D102" s="9">
        <v>12</v>
      </c>
      <c r="E102" s="154">
        <v>2024</v>
      </c>
      <c r="F102" s="274" t="s">
        <v>2983</v>
      </c>
      <c r="G102" s="33" t="s">
        <v>2984</v>
      </c>
      <c r="H102" s="32">
        <v>45384</v>
      </c>
      <c r="I102" s="21" t="s">
        <v>2989</v>
      </c>
      <c r="J102" s="273" t="s">
        <v>2990</v>
      </c>
      <c r="K102" s="272"/>
      <c r="L102" s="272"/>
      <c r="M102" s="272"/>
      <c r="N102" s="130"/>
      <c r="O102" s="117" t="s">
        <v>2991</v>
      </c>
      <c r="P102" s="117" t="s">
        <v>12</v>
      </c>
      <c r="Q102" s="116" t="s">
        <v>2992</v>
      </c>
      <c r="R102" s="14" t="str">
        <f t="shared" si="27"/>
        <v>◄</v>
      </c>
      <c r="S102" s="13" t="str">
        <f t="shared" si="28"/>
        <v>◄</v>
      </c>
      <c r="T102" s="12"/>
      <c r="U102" s="12"/>
      <c r="V102" s="11" t="str">
        <f t="shared" si="29"/>
        <v/>
      </c>
      <c r="W102" s="307"/>
      <c r="X102" s="295" t="s">
        <v>2891</v>
      </c>
      <c r="Y102" s="297" t="s">
        <v>13</v>
      </c>
      <c r="Z102" s="296" t="s">
        <v>2895</v>
      </c>
      <c r="AA102" s="294" t="s">
        <v>13</v>
      </c>
    </row>
    <row r="103" spans="1:27" ht="16.2" thickBot="1" x14ac:dyDescent="0.35">
      <c r="A103" s="10">
        <v>7</v>
      </c>
      <c r="B103" s="9">
        <v>13</v>
      </c>
      <c r="C103" s="9" t="s">
        <v>9</v>
      </c>
      <c r="D103" s="9">
        <v>14</v>
      </c>
      <c r="E103" s="154">
        <v>2024</v>
      </c>
      <c r="F103" s="274" t="s">
        <v>2993</v>
      </c>
      <c r="G103" s="33" t="s">
        <v>2984</v>
      </c>
      <c r="H103" s="32">
        <v>45384</v>
      </c>
      <c r="I103" s="21" t="s">
        <v>2994</v>
      </c>
      <c r="J103" s="273" t="s">
        <v>2995</v>
      </c>
      <c r="K103" s="272"/>
      <c r="L103" s="272"/>
      <c r="M103" s="272"/>
      <c r="N103" s="130"/>
      <c r="O103" s="117" t="s">
        <v>2996</v>
      </c>
      <c r="P103" s="117" t="s">
        <v>12</v>
      </c>
      <c r="Q103" s="116" t="s">
        <v>2997</v>
      </c>
      <c r="R103" s="14" t="str">
        <f t="shared" si="27"/>
        <v>◄</v>
      </c>
      <c r="S103" s="13" t="str">
        <f t="shared" si="28"/>
        <v>◄</v>
      </c>
      <c r="T103" s="12"/>
      <c r="U103" s="12"/>
      <c r="V103" s="11" t="str">
        <f t="shared" si="29"/>
        <v/>
      </c>
      <c r="W103" s="307"/>
      <c r="X103" s="295" t="s">
        <v>2891</v>
      </c>
      <c r="Y103" s="297" t="s">
        <v>13</v>
      </c>
      <c r="Z103" s="296" t="s">
        <v>2895</v>
      </c>
      <c r="AA103" s="294" t="s">
        <v>13</v>
      </c>
    </row>
    <row r="104" spans="1:27" ht="16.2" thickBot="1" x14ac:dyDescent="0.35">
      <c r="A104" s="10">
        <v>8</v>
      </c>
      <c r="B104" s="9">
        <v>15</v>
      </c>
      <c r="C104" s="9" t="s">
        <v>9</v>
      </c>
      <c r="D104" s="9">
        <v>16</v>
      </c>
      <c r="E104" s="154">
        <v>2024</v>
      </c>
      <c r="F104" s="274" t="s">
        <v>2998</v>
      </c>
      <c r="G104" s="390" t="s">
        <v>2999</v>
      </c>
      <c r="H104" s="391">
        <v>45453</v>
      </c>
      <c r="I104" s="21" t="s">
        <v>3000</v>
      </c>
      <c r="J104" s="273" t="s">
        <v>3001</v>
      </c>
      <c r="K104" s="272"/>
      <c r="L104" s="272"/>
      <c r="M104" s="272"/>
      <c r="N104" s="130"/>
      <c r="O104" s="117" t="s">
        <v>3002</v>
      </c>
      <c r="P104" s="117" t="s">
        <v>83</v>
      </c>
      <c r="Q104" s="116" t="s">
        <v>83</v>
      </c>
      <c r="R104" s="14" t="str">
        <f t="shared" si="27"/>
        <v>◄</v>
      </c>
      <c r="S104" s="13" t="str">
        <f t="shared" si="28"/>
        <v>◄</v>
      </c>
      <c r="T104" s="12"/>
      <c r="U104" s="12"/>
      <c r="V104" s="11" t="str">
        <f t="shared" si="29"/>
        <v/>
      </c>
      <c r="W104" s="307"/>
      <c r="X104" s="295" t="s">
        <v>2891</v>
      </c>
      <c r="Y104" s="297" t="s">
        <v>13</v>
      </c>
      <c r="Z104" s="296" t="s">
        <v>2895</v>
      </c>
      <c r="AA104" s="294" t="s">
        <v>13</v>
      </c>
    </row>
    <row r="105" spans="1:27" ht="16.2" thickBot="1" x14ac:dyDescent="0.35">
      <c r="A105" s="10">
        <v>9</v>
      </c>
      <c r="B105" s="9">
        <v>17</v>
      </c>
      <c r="C105" s="8"/>
      <c r="D105" s="8"/>
      <c r="E105" s="154">
        <v>2024</v>
      </c>
      <c r="F105" s="274" t="s">
        <v>3003</v>
      </c>
      <c r="G105" s="390" t="s">
        <v>2999</v>
      </c>
      <c r="H105" s="391">
        <v>45453</v>
      </c>
      <c r="I105" s="21" t="s">
        <v>3004</v>
      </c>
      <c r="J105" s="385" t="s">
        <v>3005</v>
      </c>
      <c r="K105" s="386"/>
      <c r="L105" s="386"/>
      <c r="M105" s="386"/>
      <c r="N105" s="387"/>
      <c r="O105" s="117" t="s">
        <v>3006</v>
      </c>
      <c r="P105" s="117" t="s">
        <v>12</v>
      </c>
      <c r="Q105" s="116" t="s">
        <v>3007</v>
      </c>
      <c r="R105" s="14" t="str">
        <f t="shared" si="27"/>
        <v>◄</v>
      </c>
      <c r="S105" s="13" t="str">
        <f t="shared" si="28"/>
        <v>◄</v>
      </c>
      <c r="T105" s="12"/>
      <c r="U105" s="12"/>
      <c r="V105" s="11" t="str">
        <f t="shared" si="29"/>
        <v/>
      </c>
      <c r="W105" s="307"/>
      <c r="X105" s="295" t="s">
        <v>2891</v>
      </c>
      <c r="Y105" s="297" t="s">
        <v>13</v>
      </c>
      <c r="Z105" s="296" t="s">
        <v>2895</v>
      </c>
      <c r="AA105" s="294" t="s">
        <v>13</v>
      </c>
    </row>
    <row r="106" spans="1:27" ht="16.2" thickBot="1" x14ac:dyDescent="0.35">
      <c r="A106" s="10">
        <v>10</v>
      </c>
      <c r="B106" s="9">
        <v>18</v>
      </c>
      <c r="C106" s="9" t="s">
        <v>9</v>
      </c>
      <c r="D106" s="9">
        <v>19</v>
      </c>
      <c r="E106" s="154">
        <v>2024</v>
      </c>
      <c r="F106" s="274" t="s">
        <v>3008</v>
      </c>
      <c r="G106" s="390" t="s">
        <v>2999</v>
      </c>
      <c r="H106" s="391">
        <v>45453</v>
      </c>
      <c r="I106" s="21" t="s">
        <v>3009</v>
      </c>
      <c r="J106" s="385" t="s">
        <v>3010</v>
      </c>
      <c r="K106" s="386"/>
      <c r="L106" s="386"/>
      <c r="M106" s="386"/>
      <c r="N106" s="387"/>
      <c r="O106" s="117" t="s">
        <v>3011</v>
      </c>
      <c r="P106" s="117" t="s">
        <v>83</v>
      </c>
      <c r="Q106" s="116" t="s">
        <v>83</v>
      </c>
      <c r="R106" s="14" t="str">
        <f t="shared" si="27"/>
        <v>◄</v>
      </c>
      <c r="S106" s="13" t="str">
        <f t="shared" si="28"/>
        <v>◄</v>
      </c>
      <c r="T106" s="12"/>
      <c r="U106" s="12"/>
      <c r="V106" s="11" t="str">
        <f t="shared" si="29"/>
        <v/>
      </c>
      <c r="W106" s="307"/>
      <c r="X106" s="295" t="s">
        <v>2891</v>
      </c>
      <c r="Y106" s="297" t="s">
        <v>13</v>
      </c>
      <c r="Z106" s="296" t="s">
        <v>2895</v>
      </c>
      <c r="AA106" s="294" t="s">
        <v>13</v>
      </c>
    </row>
    <row r="107" spans="1:27" ht="16.2" thickBot="1" x14ac:dyDescent="0.35">
      <c r="A107" s="10">
        <v>11</v>
      </c>
      <c r="B107" s="9">
        <v>20</v>
      </c>
      <c r="C107" s="9" t="s">
        <v>9</v>
      </c>
      <c r="D107" s="9">
        <v>21</v>
      </c>
      <c r="E107" s="154">
        <v>2024</v>
      </c>
      <c r="F107" s="274" t="s">
        <v>3012</v>
      </c>
      <c r="G107" s="390" t="s">
        <v>2999</v>
      </c>
      <c r="H107" s="391">
        <v>45453</v>
      </c>
      <c r="I107" s="21" t="s">
        <v>3013</v>
      </c>
      <c r="J107" s="273" t="s">
        <v>3014</v>
      </c>
      <c r="K107" s="272"/>
      <c r="L107" s="272"/>
      <c r="M107" s="272"/>
      <c r="N107" s="130"/>
      <c r="O107" s="117" t="s">
        <v>3015</v>
      </c>
      <c r="P107" s="117" t="s">
        <v>83</v>
      </c>
      <c r="Q107" s="116" t="s">
        <v>83</v>
      </c>
      <c r="R107" s="14" t="str">
        <f t="shared" si="27"/>
        <v>◄</v>
      </c>
      <c r="S107" s="13" t="str">
        <f t="shared" si="28"/>
        <v>◄</v>
      </c>
      <c r="T107" s="12"/>
      <c r="U107" s="12"/>
      <c r="V107" s="11" t="str">
        <f t="shared" si="29"/>
        <v/>
      </c>
      <c r="W107" s="307"/>
      <c r="X107" s="295" t="s">
        <v>2891</v>
      </c>
      <c r="Y107" s="297" t="s">
        <v>13</v>
      </c>
      <c r="Z107" s="296" t="s">
        <v>2895</v>
      </c>
      <c r="AA107" s="294" t="s">
        <v>13</v>
      </c>
    </row>
    <row r="108" spans="1:27" ht="16.2" thickBot="1" x14ac:dyDescent="0.35">
      <c r="A108" s="10">
        <v>12</v>
      </c>
      <c r="B108" s="9">
        <v>22</v>
      </c>
      <c r="C108" s="9" t="s">
        <v>9</v>
      </c>
      <c r="D108" s="9">
        <v>23</v>
      </c>
      <c r="E108" s="154">
        <v>2024</v>
      </c>
      <c r="F108" s="274" t="s">
        <v>3016</v>
      </c>
      <c r="G108" s="390">
        <v>45528</v>
      </c>
      <c r="H108" s="391">
        <v>45530</v>
      </c>
      <c r="I108" s="21" t="s">
        <v>3017</v>
      </c>
      <c r="J108" s="273" t="s">
        <v>3018</v>
      </c>
      <c r="K108" s="272"/>
      <c r="L108" s="272"/>
      <c r="M108" s="272"/>
      <c r="N108" s="130"/>
      <c r="O108" s="117" t="s">
        <v>3019</v>
      </c>
      <c r="P108" s="117" t="s">
        <v>12</v>
      </c>
      <c r="Q108" s="116" t="s">
        <v>3020</v>
      </c>
      <c r="R108" s="14" t="str">
        <f t="shared" si="27"/>
        <v>◄</v>
      </c>
      <c r="S108" s="13" t="str">
        <f t="shared" si="28"/>
        <v>◄</v>
      </c>
      <c r="T108" s="12"/>
      <c r="U108" s="12"/>
      <c r="V108" s="11" t="str">
        <f t="shared" si="29"/>
        <v/>
      </c>
      <c r="W108" s="307"/>
      <c r="X108" s="295" t="s">
        <v>2891</v>
      </c>
      <c r="Y108" s="297" t="s">
        <v>13</v>
      </c>
      <c r="Z108" s="296" t="s">
        <v>2895</v>
      </c>
      <c r="AA108" s="294" t="s">
        <v>13</v>
      </c>
    </row>
    <row r="109" spans="1:27" ht="16.2" thickBot="1" x14ac:dyDescent="0.35">
      <c r="A109" s="10">
        <v>13</v>
      </c>
      <c r="B109" s="9">
        <v>24</v>
      </c>
      <c r="C109" s="9" t="s">
        <v>9</v>
      </c>
      <c r="D109" s="9">
        <v>25</v>
      </c>
      <c r="E109" s="154">
        <v>2024</v>
      </c>
      <c r="F109" s="274" t="s">
        <v>3021</v>
      </c>
      <c r="G109" s="390">
        <v>45528</v>
      </c>
      <c r="H109" s="391">
        <v>45530</v>
      </c>
      <c r="I109" s="21" t="s">
        <v>3022</v>
      </c>
      <c r="J109" s="385" t="s">
        <v>3023</v>
      </c>
      <c r="K109" s="386"/>
      <c r="L109" s="386"/>
      <c r="M109" s="386"/>
      <c r="N109" s="387"/>
      <c r="O109" s="117" t="s">
        <v>3024</v>
      </c>
      <c r="P109" s="117" t="s">
        <v>12</v>
      </c>
      <c r="Q109" s="116" t="s">
        <v>3025</v>
      </c>
      <c r="R109" s="14" t="str">
        <f t="shared" si="27"/>
        <v>◄</v>
      </c>
      <c r="S109" s="13" t="str">
        <f t="shared" si="28"/>
        <v>◄</v>
      </c>
      <c r="T109" s="12"/>
      <c r="U109" s="12"/>
      <c r="V109" s="11" t="str">
        <f t="shared" si="29"/>
        <v/>
      </c>
      <c r="W109" s="307"/>
      <c r="X109" s="295" t="s">
        <v>2891</v>
      </c>
      <c r="Y109" s="297" t="s">
        <v>13</v>
      </c>
      <c r="Z109" s="296" t="s">
        <v>2895</v>
      </c>
      <c r="AA109" s="294" t="s">
        <v>13</v>
      </c>
    </row>
    <row r="110" spans="1:27" ht="16.2" thickBot="1" x14ac:dyDescent="0.35">
      <c r="A110" s="10">
        <v>14</v>
      </c>
      <c r="B110" s="9">
        <v>26</v>
      </c>
      <c r="C110" s="9" t="s">
        <v>9</v>
      </c>
      <c r="D110" s="9">
        <v>27</v>
      </c>
      <c r="E110" s="154">
        <v>2024</v>
      </c>
      <c r="F110" s="274" t="s">
        <v>3026</v>
      </c>
      <c r="G110" s="390">
        <v>45528</v>
      </c>
      <c r="H110" s="391">
        <v>45530</v>
      </c>
      <c r="I110" s="21" t="s">
        <v>3027</v>
      </c>
      <c r="J110" s="385" t="s">
        <v>3028</v>
      </c>
      <c r="K110" s="386"/>
      <c r="L110" s="386"/>
      <c r="M110" s="386"/>
      <c r="N110" s="387"/>
      <c r="O110" s="117" t="s">
        <v>3029</v>
      </c>
      <c r="P110" s="117" t="s">
        <v>83</v>
      </c>
      <c r="Q110" s="116" t="s">
        <v>83</v>
      </c>
      <c r="R110" s="14" t="str">
        <f t="shared" si="27"/>
        <v>◄</v>
      </c>
      <c r="S110" s="13" t="str">
        <f t="shared" si="28"/>
        <v>◄</v>
      </c>
      <c r="T110" s="12"/>
      <c r="U110" s="12"/>
      <c r="V110" s="11" t="str">
        <f t="shared" si="29"/>
        <v/>
      </c>
      <c r="W110" s="307"/>
      <c r="X110" s="295" t="s">
        <v>2891</v>
      </c>
      <c r="Y110" s="297" t="s">
        <v>13</v>
      </c>
      <c r="Z110" s="296" t="s">
        <v>2895</v>
      </c>
      <c r="AA110" s="294" t="s">
        <v>13</v>
      </c>
    </row>
    <row r="111" spans="1:27" ht="16.2" thickBot="1" x14ac:dyDescent="0.35">
      <c r="A111" s="10">
        <v>15</v>
      </c>
      <c r="B111" s="9">
        <v>28</v>
      </c>
      <c r="C111" s="8"/>
      <c r="D111" s="8"/>
      <c r="E111" s="154">
        <v>2024</v>
      </c>
      <c r="F111" s="274" t="s">
        <v>3030</v>
      </c>
      <c r="G111" s="390">
        <v>45528</v>
      </c>
      <c r="H111" s="391">
        <v>45530</v>
      </c>
      <c r="I111" s="21" t="s">
        <v>3031</v>
      </c>
      <c r="J111" s="273" t="s">
        <v>3032</v>
      </c>
      <c r="K111" s="272"/>
      <c r="L111" s="272"/>
      <c r="M111" s="272"/>
      <c r="N111" s="130"/>
      <c r="O111" s="117" t="s">
        <v>3033</v>
      </c>
      <c r="P111" s="117" t="s">
        <v>12</v>
      </c>
      <c r="Q111" s="116" t="s">
        <v>3034</v>
      </c>
      <c r="R111" s="14" t="str">
        <f t="shared" si="27"/>
        <v>◄</v>
      </c>
      <c r="S111" s="13" t="str">
        <f t="shared" si="28"/>
        <v>◄</v>
      </c>
      <c r="T111" s="12"/>
      <c r="U111" s="12"/>
      <c r="V111" s="11" t="str">
        <f t="shared" si="29"/>
        <v/>
      </c>
      <c r="W111" s="307"/>
      <c r="X111" s="295" t="s">
        <v>2891</v>
      </c>
      <c r="Y111" s="297" t="s">
        <v>13</v>
      </c>
      <c r="Z111" s="296" t="s">
        <v>2895</v>
      </c>
      <c r="AA111" s="294" t="s">
        <v>13</v>
      </c>
    </row>
    <row r="112" spans="1:27" ht="16.2" thickBot="1" x14ac:dyDescent="0.35">
      <c r="A112" s="10">
        <v>16</v>
      </c>
      <c r="B112" s="9">
        <v>29</v>
      </c>
      <c r="C112" s="8"/>
      <c r="D112" s="8"/>
      <c r="E112" s="154">
        <v>2024</v>
      </c>
      <c r="F112" s="274" t="s">
        <v>3035</v>
      </c>
      <c r="G112" s="390">
        <v>45584</v>
      </c>
      <c r="H112" s="391">
        <v>45586</v>
      </c>
      <c r="I112" s="21" t="s">
        <v>3036</v>
      </c>
      <c r="J112" s="385" t="s">
        <v>3037</v>
      </c>
      <c r="K112" s="386"/>
      <c r="L112" s="386"/>
      <c r="M112" s="386"/>
      <c r="N112" s="387"/>
      <c r="O112" s="117" t="s">
        <v>3038</v>
      </c>
      <c r="P112" s="117" t="s">
        <v>12</v>
      </c>
      <c r="Q112" s="116" t="s">
        <v>3039</v>
      </c>
      <c r="R112" s="14" t="str">
        <f t="shared" si="27"/>
        <v>◄</v>
      </c>
      <c r="S112" s="13" t="str">
        <f t="shared" si="28"/>
        <v>◄</v>
      </c>
      <c r="T112" s="12"/>
      <c r="U112" s="12"/>
      <c r="V112" s="11" t="str">
        <f t="shared" si="29"/>
        <v/>
      </c>
      <c r="W112" s="307"/>
      <c r="X112" s="295" t="s">
        <v>2891</v>
      </c>
      <c r="Y112" s="297" t="s">
        <v>13</v>
      </c>
      <c r="Z112" s="296" t="s">
        <v>2895</v>
      </c>
      <c r="AA112" s="294" t="s">
        <v>13</v>
      </c>
    </row>
    <row r="113" spans="1:27" ht="16.2" thickBot="1" x14ac:dyDescent="0.35">
      <c r="A113" s="10">
        <v>17</v>
      </c>
      <c r="B113" s="9">
        <v>30</v>
      </c>
      <c r="C113" s="9" t="s">
        <v>9</v>
      </c>
      <c r="D113" s="9">
        <v>31</v>
      </c>
      <c r="E113" s="154">
        <v>2024</v>
      </c>
      <c r="F113" s="274" t="s">
        <v>3040</v>
      </c>
      <c r="G113" s="390">
        <v>45584</v>
      </c>
      <c r="H113" s="391">
        <v>45586</v>
      </c>
      <c r="I113" s="21" t="s">
        <v>3041</v>
      </c>
      <c r="J113" s="385" t="s">
        <v>3042</v>
      </c>
      <c r="K113" s="386"/>
      <c r="L113" s="386"/>
      <c r="M113" s="386"/>
      <c r="N113" s="387"/>
      <c r="O113" s="117" t="s">
        <v>3043</v>
      </c>
      <c r="P113" s="117" t="s">
        <v>12</v>
      </c>
      <c r="Q113" s="116" t="s">
        <v>3044</v>
      </c>
      <c r="R113" s="14" t="str">
        <f t="shared" si="27"/>
        <v>◄</v>
      </c>
      <c r="S113" s="13" t="str">
        <f t="shared" si="28"/>
        <v>◄</v>
      </c>
      <c r="T113" s="12"/>
      <c r="U113" s="12"/>
      <c r="V113" s="11" t="str">
        <f t="shared" si="29"/>
        <v/>
      </c>
      <c r="W113" s="307"/>
      <c r="X113" s="295" t="s">
        <v>2891</v>
      </c>
      <c r="Y113" s="379" t="s">
        <v>2892</v>
      </c>
      <c r="Z113" s="296" t="s">
        <v>2895</v>
      </c>
      <c r="AA113" s="379" t="s">
        <v>2892</v>
      </c>
    </row>
    <row r="114" spans="1:27" ht="16.2" thickBot="1" x14ac:dyDescent="0.35">
      <c r="A114" s="10">
        <v>18</v>
      </c>
      <c r="B114" s="9">
        <v>32</v>
      </c>
      <c r="C114" s="9" t="s">
        <v>9</v>
      </c>
      <c r="D114" s="9">
        <v>33</v>
      </c>
      <c r="E114" s="154">
        <v>2024</v>
      </c>
      <c r="F114" s="274" t="s">
        <v>3045</v>
      </c>
      <c r="G114" s="390">
        <v>45584</v>
      </c>
      <c r="H114" s="391">
        <v>45586</v>
      </c>
      <c r="I114" s="21" t="s">
        <v>3046</v>
      </c>
      <c r="J114" s="385" t="s">
        <v>3047</v>
      </c>
      <c r="K114" s="386"/>
      <c r="L114" s="386"/>
      <c r="M114" s="386"/>
      <c r="N114" s="387"/>
      <c r="O114" s="117" t="s">
        <v>3048</v>
      </c>
      <c r="P114" s="117" t="s">
        <v>12</v>
      </c>
      <c r="Q114" s="116" t="s">
        <v>3049</v>
      </c>
      <c r="R114" s="14" t="str">
        <f t="shared" si="27"/>
        <v>◄</v>
      </c>
      <c r="S114" s="13" t="str">
        <f t="shared" si="28"/>
        <v>◄</v>
      </c>
      <c r="T114" s="12"/>
      <c r="U114" s="12"/>
      <c r="V114" s="11" t="str">
        <f t="shared" si="29"/>
        <v/>
      </c>
      <c r="W114" s="307"/>
      <c r="X114" s="295" t="s">
        <v>2891</v>
      </c>
      <c r="Y114" s="297" t="s">
        <v>13</v>
      </c>
      <c r="Z114" s="296" t="s">
        <v>2895</v>
      </c>
      <c r="AA114" s="294" t="s">
        <v>13</v>
      </c>
    </row>
    <row r="115" spans="1:27" ht="16.2" thickBot="1" x14ac:dyDescent="0.35">
      <c r="A115" s="10">
        <v>19</v>
      </c>
      <c r="B115" s="9">
        <v>34</v>
      </c>
      <c r="C115" s="9" t="s">
        <v>9</v>
      </c>
      <c r="D115" s="9">
        <v>35</v>
      </c>
      <c r="E115" s="154">
        <v>2024</v>
      </c>
      <c r="F115" s="274" t="s">
        <v>3050</v>
      </c>
      <c r="G115" s="390">
        <v>45584</v>
      </c>
      <c r="H115" s="391">
        <v>45586</v>
      </c>
      <c r="I115" s="21" t="s">
        <v>3051</v>
      </c>
      <c r="J115" s="385" t="s">
        <v>3052</v>
      </c>
      <c r="K115" s="386"/>
      <c r="L115" s="386"/>
      <c r="M115" s="386"/>
      <c r="N115" s="387"/>
      <c r="O115" s="117" t="s">
        <v>3053</v>
      </c>
      <c r="P115" s="117" t="s">
        <v>12</v>
      </c>
      <c r="Q115" s="116" t="s">
        <v>3054</v>
      </c>
      <c r="R115" s="14" t="str">
        <f t="shared" si="27"/>
        <v>◄</v>
      </c>
      <c r="S115" s="13" t="str">
        <f t="shared" si="28"/>
        <v>◄</v>
      </c>
      <c r="T115" s="12"/>
      <c r="U115" s="12"/>
      <c r="V115" s="11" t="str">
        <f t="shared" si="29"/>
        <v/>
      </c>
      <c r="W115" s="307"/>
      <c r="X115" s="295" t="s">
        <v>2891</v>
      </c>
      <c r="Y115" s="297" t="s">
        <v>13</v>
      </c>
      <c r="Z115" s="296" t="s">
        <v>2895</v>
      </c>
      <c r="AA115" s="294" t="s">
        <v>13</v>
      </c>
    </row>
  </sheetData>
  <sheetProtection sheet="1" objects="1" scenarios="1"/>
  <autoFilter ref="A1:V93" xr:uid="{EAB175FD-0427-474F-B2EA-FFAD7369AF31}"/>
  <mergeCells count="45">
    <mergeCell ref="J115:N115"/>
    <mergeCell ref="J109:N109"/>
    <mergeCell ref="J110:N110"/>
    <mergeCell ref="J112:N112"/>
    <mergeCell ref="J113:N113"/>
    <mergeCell ref="J114:N114"/>
    <mergeCell ref="J96:N96"/>
    <mergeCell ref="O96:Q96"/>
    <mergeCell ref="J97:N97"/>
    <mergeCell ref="J105:N105"/>
    <mergeCell ref="J106:N106"/>
    <mergeCell ref="G95:H95"/>
    <mergeCell ref="J95:N95"/>
    <mergeCell ref="O95:Q95"/>
    <mergeCell ref="S95:T95"/>
    <mergeCell ref="U95:V95"/>
    <mergeCell ref="R2:V2"/>
    <mergeCell ref="J72:N72"/>
    <mergeCell ref="U72:V72"/>
    <mergeCell ref="J73:N73"/>
    <mergeCell ref="O73:Q73"/>
    <mergeCell ref="U49:V49"/>
    <mergeCell ref="O27:Q27"/>
    <mergeCell ref="S27:T27"/>
    <mergeCell ref="U27:V27"/>
    <mergeCell ref="J28:N28"/>
    <mergeCell ref="O28:Q28"/>
    <mergeCell ref="S4:T4"/>
    <mergeCell ref="U4:V4"/>
    <mergeCell ref="G72:H72"/>
    <mergeCell ref="O72:Q72"/>
    <mergeCell ref="S72:T72"/>
    <mergeCell ref="O49:Q49"/>
    <mergeCell ref="S49:T49"/>
    <mergeCell ref="J50:N50"/>
    <mergeCell ref="O50:Q50"/>
    <mergeCell ref="G49:H49"/>
    <mergeCell ref="J49:N49"/>
    <mergeCell ref="G27:H27"/>
    <mergeCell ref="J27:N27"/>
    <mergeCell ref="G4:H4"/>
    <mergeCell ref="J4:N4"/>
    <mergeCell ref="O4:Q4"/>
    <mergeCell ref="J5:N5"/>
    <mergeCell ref="O5:Q5"/>
  </mergeCells>
  <conditionalFormatting sqref="I5">
    <cfRule type="containsText" dxfId="1407" priority="158" operator="containsText" text="P.">
      <formula>NOT(ISERROR(SEARCH("P.",I5)))</formula>
    </cfRule>
    <cfRule type="containsText" dxfId="1406" priority="159" operator="containsText" text="?missend">
      <formula>NOT(ISERROR(SEARCH("?missend",I5)))</formula>
    </cfRule>
    <cfRule type="containsText" dxfId="1408" priority="160" operator="containsText" text=" -----">
      <formula>NOT(ISERROR(SEARCH(" -----",I5)))</formula>
    </cfRule>
    <cfRule type="containsText" dxfId="1405" priority="161" operator="containsText" text="◙">
      <formula>NOT(ISERROR(SEARCH("◙",I5)))</formula>
    </cfRule>
    <cfRule type="containsText" dxfId="1404" priority="162" operator="containsText" text=" -----">
      <formula>NOT(ISERROR(SEARCH(" -----",I5)))</formula>
    </cfRule>
    <cfRule type="containsText" dxfId="1409" priority="163" operator="containsText" text="P.">
      <formula>NOT(ISERROR(SEARCH("P.",I5)))</formula>
    </cfRule>
  </conditionalFormatting>
  <conditionalFormatting sqref="I5:I24">
    <cfRule type="containsText" dxfId="1403" priority="87" operator="containsText" text="◙">
      <formula>NOT(ISERROR(SEARCH("◙",I5)))</formula>
    </cfRule>
    <cfRule type="containsText" dxfId="1402" priority="91" operator="containsText" text=" -----">
      <formula>NOT(ISERROR(SEARCH(" -----",I5)))</formula>
    </cfRule>
  </conditionalFormatting>
  <conditionalFormatting sqref="I6:I24">
    <cfRule type="containsText" dxfId="1400" priority="88" operator="containsText" text=" -----">
      <formula>NOT(ISERROR(SEARCH(" -----",I6)))</formula>
    </cfRule>
    <cfRule type="containsText" dxfId="1401" priority="89" operator="containsText" text="P.">
      <formula>NOT(ISERROR(SEARCH("P.",I6)))</formula>
    </cfRule>
    <cfRule type="containsText" dxfId="1399" priority="90" operator="containsText" text="?missend">
      <formula>NOT(ISERROR(SEARCH("?missend",I6)))</formula>
    </cfRule>
  </conditionalFormatting>
  <conditionalFormatting sqref="I6:I25">
    <cfRule type="containsText" dxfId="1397" priority="81" operator="containsText" text="◙">
      <formula>NOT(ISERROR(SEARCH("◙",I6)))</formula>
    </cfRule>
    <cfRule type="containsText" dxfId="1396" priority="83" operator="containsText" text="P.">
      <formula>NOT(ISERROR(SEARCH("P.",I6)))</formula>
    </cfRule>
    <cfRule type="containsText" dxfId="1398" priority="85" operator="containsText" text=" -----">
      <formula>NOT(ISERROR(SEARCH(" -----",I6)))</formula>
    </cfRule>
  </conditionalFormatting>
  <conditionalFormatting sqref="I25">
    <cfRule type="containsText" dxfId="1391" priority="78" operator="containsText" text="◙">
      <formula>NOT(ISERROR(SEARCH("◙",I25)))</formula>
    </cfRule>
    <cfRule type="containsText" dxfId="1392" priority="79" operator="containsText" text="P.">
      <formula>NOT(ISERROR(SEARCH("P.",I25)))</formula>
    </cfRule>
    <cfRule type="containsText" dxfId="1394" priority="80" operator="containsText" text=" -----">
      <formula>NOT(ISERROR(SEARCH(" -----",I25)))</formula>
    </cfRule>
    <cfRule type="containsText" dxfId="1393" priority="82" operator="containsText" text=" -----">
      <formula>NOT(ISERROR(SEARCH(" -----",I25)))</formula>
    </cfRule>
    <cfRule type="containsText" dxfId="1395" priority="84" operator="containsText" text="?missend">
      <formula>NOT(ISERROR(SEARCH("?missend",I25)))</formula>
    </cfRule>
  </conditionalFormatting>
  <conditionalFormatting sqref="I28">
    <cfRule type="containsText" dxfId="1388" priority="135" operator="containsText" text="◙">
      <formula>NOT(ISERROR(SEARCH("◙",I28)))</formula>
    </cfRule>
    <cfRule type="containsText" dxfId="1389" priority="136" operator="containsText" text=" -----">
      <formula>NOT(ISERROR(SEARCH(" -----",I28)))</formula>
    </cfRule>
    <cfRule type="containsText" dxfId="1390" priority="137" operator="containsText" text="P.">
      <formula>NOT(ISERROR(SEARCH("P.",I28)))</formula>
    </cfRule>
    <cfRule type="containsText" dxfId="1385" priority="138" operator="containsText" text="?missend">
      <formula>NOT(ISERROR(SEARCH("?missend",I28)))</formula>
    </cfRule>
    <cfRule type="containsText" dxfId="1386" priority="139" operator="containsText" text=" -----">
      <formula>NOT(ISERROR(SEARCH(" -----",I28)))</formula>
    </cfRule>
    <cfRule type="containsText" dxfId="1387" priority="141" operator="containsText" text=" -----">
      <formula>NOT(ISERROR(SEARCH(" -----",I28)))</formula>
    </cfRule>
  </conditionalFormatting>
  <conditionalFormatting sqref="I28:I47">
    <cfRule type="containsText" dxfId="1383" priority="140" operator="containsText" text="◙">
      <formula>NOT(ISERROR(SEARCH("◙",I28)))</formula>
    </cfRule>
    <cfRule type="containsText" dxfId="1384" priority="142" operator="containsText" text="P.">
      <formula>NOT(ISERROR(SEARCH("P.",I28)))</formula>
    </cfRule>
  </conditionalFormatting>
  <conditionalFormatting sqref="I29:I47">
    <cfRule type="containsText" dxfId="1377" priority="143" operator="containsText" text=" -----">
      <formula>NOT(ISERROR(SEARCH(" -----",I29)))</formula>
    </cfRule>
    <cfRule type="containsText" dxfId="1378" priority="144" operator="containsText" text="◙">
      <formula>NOT(ISERROR(SEARCH("◙",I29)))</formula>
    </cfRule>
    <cfRule type="containsText" dxfId="1379" priority="145" operator="containsText" text=" -----">
      <formula>NOT(ISERROR(SEARCH(" -----",I29)))</formula>
    </cfRule>
    <cfRule type="containsText" dxfId="1380" priority="146" operator="containsText" text="P.">
      <formula>NOT(ISERROR(SEARCH("P.",I29)))</formula>
    </cfRule>
    <cfRule type="containsText" dxfId="1381" priority="147" operator="containsText" text="?missend">
      <formula>NOT(ISERROR(SEARCH("?missend",I29)))</formula>
    </cfRule>
    <cfRule type="containsText" dxfId="1382" priority="148" operator="containsText" text=" -----">
      <formula>NOT(ISERROR(SEARCH(" -----",I29)))</formula>
    </cfRule>
  </conditionalFormatting>
  <conditionalFormatting sqref="I50">
    <cfRule type="containsText" dxfId="1371" priority="116" operator="containsText" text="◙">
      <formula>NOT(ISERROR(SEARCH("◙",I50)))</formula>
    </cfRule>
    <cfRule type="containsText" dxfId="1376" priority="117" operator="containsText" text=" -----">
      <formula>NOT(ISERROR(SEARCH(" -----",I50)))</formula>
    </cfRule>
    <cfRule type="containsText" dxfId="1372" priority="118" operator="containsText" text="P.">
      <formula>NOT(ISERROR(SEARCH("P.",I50)))</formula>
    </cfRule>
    <cfRule type="containsText" dxfId="1373" priority="119" operator="containsText" text="?missend">
      <formula>NOT(ISERROR(SEARCH("?missend",I50)))</formula>
    </cfRule>
    <cfRule type="containsText" dxfId="1374" priority="120" operator="containsText" text=" -----">
      <formula>NOT(ISERROR(SEARCH(" -----",I50)))</formula>
    </cfRule>
    <cfRule type="containsText" dxfId="1375" priority="122" operator="containsText" text=" -----">
      <formula>NOT(ISERROR(SEARCH(" -----",I50)))</formula>
    </cfRule>
  </conditionalFormatting>
  <conditionalFormatting sqref="I50:I70">
    <cfRule type="containsText" dxfId="1370" priority="121" operator="containsText" text="◙">
      <formula>NOT(ISERROR(SEARCH("◙",I50)))</formula>
    </cfRule>
    <cfRule type="containsText" dxfId="1369" priority="123" operator="containsText" text="P.">
      <formula>NOT(ISERROR(SEARCH("P.",I50)))</formula>
    </cfRule>
  </conditionalFormatting>
  <conditionalFormatting sqref="I51:I70">
    <cfRule type="containsText" dxfId="1363" priority="124" operator="containsText" text=" -----">
      <formula>NOT(ISERROR(SEARCH(" -----",I51)))</formula>
    </cfRule>
    <cfRule type="containsText" dxfId="1364" priority="125" operator="containsText" text="◙">
      <formula>NOT(ISERROR(SEARCH("◙",I51)))</formula>
    </cfRule>
    <cfRule type="containsText" dxfId="1365" priority="126" operator="containsText" text=" -----">
      <formula>NOT(ISERROR(SEARCH(" -----",I51)))</formula>
    </cfRule>
    <cfRule type="containsText" dxfId="1366" priority="127" operator="containsText" text="P.">
      <formula>NOT(ISERROR(SEARCH("P.",I51)))</formula>
    </cfRule>
    <cfRule type="containsText" dxfId="1367" priority="128" operator="containsText" text="?missend">
      <formula>NOT(ISERROR(SEARCH("?missend",I51)))</formula>
    </cfRule>
    <cfRule type="containsText" dxfId="1368" priority="129" operator="containsText" text=" -----">
      <formula>NOT(ISERROR(SEARCH(" -----",I51)))</formula>
    </cfRule>
  </conditionalFormatting>
  <conditionalFormatting sqref="I73">
    <cfRule type="containsText" dxfId="1360" priority="113" operator="containsText" text="◙">
      <formula>NOT(ISERROR(SEARCH("◙",I73)))</formula>
    </cfRule>
    <cfRule type="containsText" dxfId="1361" priority="114" operator="containsText" text=" -----">
      <formula>NOT(ISERROR(SEARCH(" -----",I73)))</formula>
    </cfRule>
    <cfRule type="containsText" dxfId="1362" priority="115" operator="containsText" text="P.">
      <formula>NOT(ISERROR(SEARCH("P.",I73)))</formula>
    </cfRule>
  </conditionalFormatting>
  <conditionalFormatting sqref="I73:I93">
    <cfRule type="containsText" dxfId="1358" priority="104" operator="containsText" text="◙">
      <formula>NOT(ISERROR(SEARCH("◙",I73)))</formula>
    </cfRule>
    <cfRule type="containsText" dxfId="1357" priority="105" operator="containsText" text=" -----">
      <formula>NOT(ISERROR(SEARCH(" -----",I73)))</formula>
    </cfRule>
    <cfRule type="containsText" dxfId="1356" priority="106" operator="containsText" text="P.">
      <formula>NOT(ISERROR(SEARCH("P.",I73)))</formula>
    </cfRule>
    <cfRule type="containsText" dxfId="1355" priority="107" operator="containsText" text="?missend">
      <formula>NOT(ISERROR(SEARCH("?missend",I73)))</formula>
    </cfRule>
    <cfRule type="containsText" dxfId="1359" priority="108" operator="containsText" text=" -----">
      <formula>NOT(ISERROR(SEARCH(" -----",I73)))</formula>
    </cfRule>
  </conditionalFormatting>
  <conditionalFormatting sqref="I74:I93">
    <cfRule type="containsText" dxfId="1352" priority="101" operator="containsText" text=" -----">
      <formula>NOT(ISERROR(SEARCH(" -----",I74)))</formula>
    </cfRule>
    <cfRule type="containsText" dxfId="1354" priority="102" operator="containsText" text="◙">
      <formula>NOT(ISERROR(SEARCH("◙",I74)))</formula>
    </cfRule>
    <cfRule type="containsText" dxfId="1353" priority="103" operator="containsText" text="P.">
      <formula>NOT(ISERROR(SEARCH("P.",I74)))</formula>
    </cfRule>
  </conditionalFormatting>
  <conditionalFormatting sqref="I96">
    <cfRule type="containsText" dxfId="1349" priority="75" operator="containsText" text="◙">
      <formula>NOT(ISERROR(SEARCH("◙",I96)))</formula>
    </cfRule>
    <cfRule type="containsText" dxfId="1350" priority="76" operator="containsText" text=" -----">
      <formula>NOT(ISERROR(SEARCH(" -----",I96)))</formula>
    </cfRule>
    <cfRule type="containsText" dxfId="1351" priority="77" operator="containsText" text="P.">
      <formula>NOT(ISERROR(SEARCH("P.",I96)))</formula>
    </cfRule>
  </conditionalFormatting>
  <conditionalFormatting sqref="I96:I115">
    <cfRule type="containsText" dxfId="1348" priority="70" operator="containsText" text="◙">
      <formula>NOT(ISERROR(SEARCH("◙",I96)))</formula>
    </cfRule>
    <cfRule type="containsText" dxfId="1347" priority="71" operator="containsText" text=" -----">
      <formula>NOT(ISERROR(SEARCH(" -----",I96)))</formula>
    </cfRule>
    <cfRule type="containsText" dxfId="1346" priority="72" operator="containsText" text="P.">
      <formula>NOT(ISERROR(SEARCH("P.",I96)))</formula>
    </cfRule>
    <cfRule type="containsText" dxfId="1345" priority="73" operator="containsText" text="?missend">
      <formula>NOT(ISERROR(SEARCH("?missend",I96)))</formula>
    </cfRule>
    <cfRule type="containsText" dxfId="1344" priority="74" operator="containsText" text=" -----">
      <formula>NOT(ISERROR(SEARCH(" -----",I96)))</formula>
    </cfRule>
  </conditionalFormatting>
  <conditionalFormatting sqref="I97:I115">
    <cfRule type="containsText" dxfId="1343" priority="67" operator="containsText" text=" -----">
      <formula>NOT(ISERROR(SEARCH(" -----",I97)))</formula>
    </cfRule>
    <cfRule type="containsText" dxfId="1342" priority="68" operator="containsText" text="◙">
      <formula>NOT(ISERROR(SEARCH("◙",I97)))</formula>
    </cfRule>
    <cfRule type="containsText" dxfId="1341" priority="69" operator="containsText" text="P.">
      <formula>NOT(ISERROR(SEARCH("P.",I97)))</formula>
    </cfRule>
  </conditionalFormatting>
  <conditionalFormatting sqref="P6:Q25">
    <cfRule type="containsBlanks" dxfId="1340" priority="86">
      <formula>LEN(TRIM(P6))=0</formula>
    </cfRule>
  </conditionalFormatting>
  <conditionalFormatting sqref="P29:Q47">
    <cfRule type="containsBlanks" dxfId="1339" priority="149">
      <formula>LEN(TRIM(P29))=0</formula>
    </cfRule>
  </conditionalFormatting>
  <conditionalFormatting sqref="P51:Q70">
    <cfRule type="containsBlanks" dxfId="1338" priority="130">
      <formula>LEN(TRIM(P51))=0</formula>
    </cfRule>
  </conditionalFormatting>
  <conditionalFormatting sqref="P74:Q93">
    <cfRule type="containsBlanks" dxfId="1337" priority="100">
      <formula>LEN(TRIM(P74))=0</formula>
    </cfRule>
  </conditionalFormatting>
  <conditionalFormatting sqref="P97:Q115">
    <cfRule type="containsBlanks" dxfId="1336" priority="66">
      <formula>LEN(TRIM(P97))=0</formula>
    </cfRule>
  </conditionalFormatting>
  <conditionalFormatting sqref="R6:R25">
    <cfRule type="cellIs" dxfId="1335" priority="154" operator="equal">
      <formula>"◄"</formula>
    </cfRule>
    <cfRule type="cellIs" dxfId="1333" priority="155" operator="equal">
      <formula>"•"</formula>
    </cfRule>
    <cfRule type="cellIs" priority="156" operator="equal">
      <formula>"◄"</formula>
    </cfRule>
    <cfRule type="cellIs" dxfId="1334" priority="157" operator="equal">
      <formula>"►"</formula>
    </cfRule>
  </conditionalFormatting>
  <conditionalFormatting sqref="R29:R47">
    <cfRule type="cellIs" dxfId="1330" priority="150" operator="equal">
      <formula>"◄"</formula>
    </cfRule>
    <cfRule type="cellIs" dxfId="1331" priority="151" operator="equal">
      <formula>"•"</formula>
    </cfRule>
    <cfRule type="cellIs" priority="152" operator="equal">
      <formula>"◄"</formula>
    </cfRule>
    <cfRule type="cellIs" dxfId="1332" priority="153" operator="equal">
      <formula>"►"</formula>
    </cfRule>
  </conditionalFormatting>
  <conditionalFormatting sqref="R51:R70">
    <cfRule type="cellIs" dxfId="1327" priority="131" operator="equal">
      <formula>"◄"</formula>
    </cfRule>
    <cfRule type="cellIs" dxfId="1328" priority="132" operator="equal">
      <formula>"•"</formula>
    </cfRule>
    <cfRule type="cellIs" priority="133" operator="equal">
      <formula>"◄"</formula>
    </cfRule>
    <cfRule type="cellIs" dxfId="1329" priority="134" operator="equal">
      <formula>"►"</formula>
    </cfRule>
  </conditionalFormatting>
  <conditionalFormatting sqref="R74:R93">
    <cfRule type="cellIs" dxfId="1324" priority="109" operator="equal">
      <formula>"◄"</formula>
    </cfRule>
    <cfRule type="cellIs" dxfId="1326" priority="110" operator="equal">
      <formula>"•"</formula>
    </cfRule>
    <cfRule type="cellIs" priority="111" operator="equal">
      <formula>"◄"</formula>
    </cfRule>
    <cfRule type="cellIs" dxfId="1325" priority="112" operator="equal">
      <formula>"►"</formula>
    </cfRule>
  </conditionalFormatting>
  <conditionalFormatting sqref="R97:R115">
    <cfRule type="cellIs" dxfId="1323" priority="62" operator="equal">
      <formula>"◄"</formula>
    </cfRule>
    <cfRule type="cellIs" dxfId="1322" priority="63" operator="equal">
      <formula>"•"</formula>
    </cfRule>
    <cfRule type="cellIs" priority="64" operator="equal">
      <formula>"◄"</formula>
    </cfRule>
    <cfRule type="cellIs" dxfId="1321" priority="65" operator="equal">
      <formula>"►"</formula>
    </cfRule>
  </conditionalFormatting>
  <conditionalFormatting sqref="T5:U25">
    <cfRule type="containsText" dxfId="1320" priority="21" operator="containsText" text="Ø">
      <formula>NOT(ISERROR(SEARCH("Ø",T5)))</formula>
    </cfRule>
  </conditionalFormatting>
  <conditionalFormatting sqref="T28:U47">
    <cfRule type="containsText" dxfId="1319" priority="17" operator="containsText" text="Ø">
      <formula>NOT(ISERROR(SEARCH("Ø",T28)))</formula>
    </cfRule>
  </conditionalFormatting>
  <conditionalFormatting sqref="T50:U70">
    <cfRule type="containsText" dxfId="1318" priority="18" operator="containsText" text="Ø">
      <formula>NOT(ISERROR(SEARCH("Ø",T50)))</formula>
    </cfRule>
  </conditionalFormatting>
  <conditionalFormatting sqref="T73:U93">
    <cfRule type="containsText" dxfId="1317" priority="19" operator="containsText" text="Ø">
      <formula>NOT(ISERROR(SEARCH("Ø",T73)))</formula>
    </cfRule>
  </conditionalFormatting>
  <conditionalFormatting sqref="T96:U115">
    <cfRule type="containsText" dxfId="1316" priority="20" operator="containsText" text="Ø">
      <formula>NOT(ISERROR(SEARCH("Ø",T96)))</formula>
    </cfRule>
  </conditionalFormatting>
  <conditionalFormatting sqref="X5">
    <cfRule type="containsText" dxfId="1311" priority="46" operator="containsText" text="?FDS-">
      <formula>NOT(ISERROR(SEARCH("?FDS-",X5)))</formula>
    </cfRule>
    <cfRule type="containsText" dxfId="1314" priority="47" operator="containsText" text=" -----">
      <formula>NOT(ISERROR(SEARCH(" -----",X5)))</formula>
    </cfRule>
    <cfRule type="containsText" dxfId="1315" priority="48" operator="containsText" text="◙">
      <formula>NOT(ISERROR(SEARCH("◙",X5)))</formula>
    </cfRule>
    <cfRule type="containsText" dxfId="1312" priority="49" operator="containsText" text="P.">
      <formula>NOT(ISERROR(SEARCH("P.",X5)))</formula>
    </cfRule>
    <cfRule type="containsText" dxfId="1308" priority="50" operator="containsText" text=" -----">
      <formula>NOT(ISERROR(SEARCH(" -----",X5)))</formula>
    </cfRule>
    <cfRule type="containsText" dxfId="1309" priority="51" operator="containsText" text="◙">
      <formula>NOT(ISERROR(SEARCH("◙",X5)))</formula>
    </cfRule>
    <cfRule type="containsText" dxfId="1313" priority="52" operator="containsText" text=" -----">
      <formula>NOT(ISERROR(SEARCH(" -----",X5)))</formula>
    </cfRule>
    <cfRule type="containsText" dxfId="1310" priority="53" operator="containsText" text="P.">
      <formula>NOT(ISERROR(SEARCH("P.",X5)))</formula>
    </cfRule>
  </conditionalFormatting>
  <conditionalFormatting sqref="X28">
    <cfRule type="containsText" dxfId="1301" priority="54" operator="containsText" text="?FDS-">
      <formula>NOT(ISERROR(SEARCH("?FDS-",X28)))</formula>
    </cfRule>
    <cfRule type="containsText" dxfId="1302" priority="55" operator="containsText" text=" -----">
      <formula>NOT(ISERROR(SEARCH(" -----",X28)))</formula>
    </cfRule>
    <cfRule type="containsText" dxfId="1304" priority="56" operator="containsText" text="◙">
      <formula>NOT(ISERROR(SEARCH("◙",X28)))</formula>
    </cfRule>
    <cfRule type="containsText" dxfId="1300" priority="57" operator="containsText" text="P.">
      <formula>NOT(ISERROR(SEARCH("P.",X28)))</formula>
    </cfRule>
    <cfRule type="containsText" dxfId="1307" priority="58" operator="containsText" text=" -----">
      <formula>NOT(ISERROR(SEARCH(" -----",X28)))</formula>
    </cfRule>
    <cfRule type="containsText" dxfId="1303" priority="59" operator="containsText" text="◙">
      <formula>NOT(ISERROR(SEARCH("◙",X28)))</formula>
    </cfRule>
    <cfRule type="containsText" dxfId="1306" priority="60" operator="containsText" text=" -----">
      <formula>NOT(ISERROR(SEARCH(" -----",X28)))</formula>
    </cfRule>
    <cfRule type="containsText" dxfId="1305" priority="61" operator="containsText" text="P.">
      <formula>NOT(ISERROR(SEARCH("P.",X28)))</formula>
    </cfRule>
  </conditionalFormatting>
  <conditionalFormatting sqref="X50">
    <cfRule type="containsText" dxfId="1294" priority="38" operator="containsText" text="?FDS-">
      <formula>NOT(ISERROR(SEARCH("?FDS-",X50)))</formula>
    </cfRule>
    <cfRule type="containsText" dxfId="1295" priority="39" operator="containsText" text=" -----">
      <formula>NOT(ISERROR(SEARCH(" -----",X50)))</formula>
    </cfRule>
    <cfRule type="containsText" dxfId="1296" priority="40" operator="containsText" text="◙">
      <formula>NOT(ISERROR(SEARCH("◙",X50)))</formula>
    </cfRule>
    <cfRule type="containsText" dxfId="1297" priority="41" operator="containsText" text="P.">
      <formula>NOT(ISERROR(SEARCH("P.",X50)))</formula>
    </cfRule>
    <cfRule type="containsText" dxfId="1293" priority="42" operator="containsText" text=" -----">
      <formula>NOT(ISERROR(SEARCH(" -----",X50)))</formula>
    </cfRule>
    <cfRule type="containsText" dxfId="1298" priority="43" operator="containsText" text="◙">
      <formula>NOT(ISERROR(SEARCH("◙",X50)))</formula>
    </cfRule>
    <cfRule type="containsText" dxfId="1299" priority="44" operator="containsText" text=" -----">
      <formula>NOT(ISERROR(SEARCH(" -----",X50)))</formula>
    </cfRule>
    <cfRule type="containsText" dxfId="1292" priority="45" operator="containsText" text="P.">
      <formula>NOT(ISERROR(SEARCH("P.",X50)))</formula>
    </cfRule>
  </conditionalFormatting>
  <conditionalFormatting sqref="X73">
    <cfRule type="containsText" dxfId="1284" priority="30" operator="containsText" text="?FDS-">
      <formula>NOT(ISERROR(SEARCH("?FDS-",X73)))</formula>
    </cfRule>
    <cfRule type="containsText" dxfId="1285" priority="31" operator="containsText" text=" -----">
      <formula>NOT(ISERROR(SEARCH(" -----",X73)))</formula>
    </cfRule>
    <cfRule type="containsText" dxfId="1290" priority="32" operator="containsText" text="◙">
      <formula>NOT(ISERROR(SEARCH("◙",X73)))</formula>
    </cfRule>
    <cfRule type="containsText" dxfId="1289" priority="33" operator="containsText" text="P.">
      <formula>NOT(ISERROR(SEARCH("P.",X73)))</formula>
    </cfRule>
    <cfRule type="containsText" dxfId="1291" priority="34" operator="containsText" text=" -----">
      <formula>NOT(ISERROR(SEARCH(" -----",X73)))</formula>
    </cfRule>
    <cfRule type="containsText" dxfId="1288" priority="35" operator="containsText" text="◙">
      <formula>NOT(ISERROR(SEARCH("◙",X73)))</formula>
    </cfRule>
    <cfRule type="containsText" dxfId="1287" priority="36" operator="containsText" text=" -----">
      <formula>NOT(ISERROR(SEARCH(" -----",X73)))</formula>
    </cfRule>
    <cfRule type="containsText" dxfId="1286" priority="37" operator="containsText" text="P.">
      <formula>NOT(ISERROR(SEARCH("P.",X73)))</formula>
    </cfRule>
  </conditionalFormatting>
  <conditionalFormatting sqref="X96">
    <cfRule type="containsText" dxfId="1283" priority="22" operator="containsText" text="?FDS-">
      <formula>NOT(ISERROR(SEARCH("?FDS-",X96)))</formula>
    </cfRule>
    <cfRule type="containsText" dxfId="1282" priority="23" operator="containsText" text=" -----">
      <formula>NOT(ISERROR(SEARCH(" -----",X96)))</formula>
    </cfRule>
    <cfRule type="containsText" dxfId="1279" priority="24" operator="containsText" text="◙">
      <formula>NOT(ISERROR(SEARCH("◙",X96)))</formula>
    </cfRule>
    <cfRule type="containsText" dxfId="1280" priority="25" operator="containsText" text="P.">
      <formula>NOT(ISERROR(SEARCH("P.",X96)))</formula>
    </cfRule>
    <cfRule type="containsText" dxfId="1281" priority="26" operator="containsText" text=" -----">
      <formula>NOT(ISERROR(SEARCH(" -----",X96)))</formula>
    </cfRule>
    <cfRule type="containsText" dxfId="1276" priority="27" operator="containsText" text="◙">
      <formula>NOT(ISERROR(SEARCH("◙",X96)))</formula>
    </cfRule>
    <cfRule type="containsText" dxfId="1277" priority="28" operator="containsText" text=" -----">
      <formula>NOT(ISERROR(SEARCH(" -----",X96)))</formula>
    </cfRule>
    <cfRule type="containsText" dxfId="1278" priority="29" operator="containsText" text="P.">
      <formula>NOT(ISERROR(SEARCH("P.",X96)))</formula>
    </cfRule>
  </conditionalFormatting>
  <conditionalFormatting sqref="Y113">
    <cfRule type="containsText" dxfId="1268" priority="9" operator="containsText" text="?FDS-">
      <formula>NOT(ISERROR(SEARCH("?FDS-",Y113)))</formula>
    </cfRule>
    <cfRule type="containsText" dxfId="1269" priority="10" operator="containsText" text=" -----">
      <formula>NOT(ISERROR(SEARCH(" -----",Y113)))</formula>
    </cfRule>
    <cfRule type="containsText" dxfId="1270" priority="11" operator="containsText" text="◙">
      <formula>NOT(ISERROR(SEARCH("◙",Y113)))</formula>
    </cfRule>
    <cfRule type="containsText" dxfId="1271" priority="12" operator="containsText" text="P.">
      <formula>NOT(ISERROR(SEARCH("P.",Y113)))</formula>
    </cfRule>
    <cfRule type="containsText" dxfId="1272" priority="13" operator="containsText" text=" -----">
      <formula>NOT(ISERROR(SEARCH(" -----",Y113)))</formula>
    </cfRule>
    <cfRule type="containsText" dxfId="1275" priority="14" operator="containsText" text="◙">
      <formula>NOT(ISERROR(SEARCH("◙",Y113)))</formula>
    </cfRule>
    <cfRule type="containsText" dxfId="1273" priority="15" operator="containsText" text=" -----">
      <formula>NOT(ISERROR(SEARCH(" -----",Y113)))</formula>
    </cfRule>
    <cfRule type="containsText" dxfId="1274" priority="16" operator="containsText" text="P.">
      <formula>NOT(ISERROR(SEARCH("P.",Y113)))</formula>
    </cfRule>
  </conditionalFormatting>
  <conditionalFormatting sqref="AA7:AA25">
    <cfRule type="containsText" dxfId="1267" priority="92" operator="containsText" text="?FDS-">
      <formula>NOT(ISERROR(SEARCH("?FDS-",AA7)))</formula>
    </cfRule>
    <cfRule type="containsText" dxfId="1262" priority="93" operator="containsText" text=" -----">
      <formula>NOT(ISERROR(SEARCH(" -----",AA7)))</formula>
    </cfRule>
    <cfRule type="containsText" dxfId="1263" priority="94" operator="containsText" text="◙">
      <formula>NOT(ISERROR(SEARCH("◙",AA7)))</formula>
    </cfRule>
    <cfRule type="containsText" dxfId="1265" priority="95" operator="containsText" text="P.">
      <formula>NOT(ISERROR(SEARCH("P.",AA7)))</formula>
    </cfRule>
    <cfRule type="containsText" dxfId="1260" priority="96" operator="containsText" text=" -----">
      <formula>NOT(ISERROR(SEARCH(" -----",AA7)))</formula>
    </cfRule>
    <cfRule type="containsText" dxfId="1264" priority="97" operator="containsText" text="◙">
      <formula>NOT(ISERROR(SEARCH("◙",AA7)))</formula>
    </cfRule>
    <cfRule type="containsText" dxfId="1266" priority="98" operator="containsText" text=" -----">
      <formula>NOT(ISERROR(SEARCH(" -----",AA7)))</formula>
    </cfRule>
    <cfRule type="containsText" dxfId="1261" priority="99" operator="containsText" text="P.">
      <formula>NOT(ISERROR(SEARCH("P.",AA7)))</formula>
    </cfRule>
  </conditionalFormatting>
  <conditionalFormatting sqref="AA113">
    <cfRule type="containsText" dxfId="1257" priority="1" operator="containsText" text="?FDS-">
      <formula>NOT(ISERROR(SEARCH("?FDS-",AA113)))</formula>
    </cfRule>
    <cfRule type="containsText" dxfId="1256" priority="2" operator="containsText" text=" -----">
      <formula>NOT(ISERROR(SEARCH(" -----",AA113)))</formula>
    </cfRule>
    <cfRule type="containsText" dxfId="1252" priority="3" operator="containsText" text="◙">
      <formula>NOT(ISERROR(SEARCH("◙",AA113)))</formula>
    </cfRule>
    <cfRule type="containsText" dxfId="1258" priority="4" operator="containsText" text="P.">
      <formula>NOT(ISERROR(SEARCH("P.",AA113)))</formula>
    </cfRule>
    <cfRule type="containsText" dxfId="1259" priority="5" operator="containsText" text=" -----">
      <formula>NOT(ISERROR(SEARCH(" -----",AA113)))</formula>
    </cfRule>
    <cfRule type="containsText" dxfId="1253" priority="6" operator="containsText" text="◙">
      <formula>NOT(ISERROR(SEARCH("◙",AA113)))</formula>
    </cfRule>
    <cfRule type="containsText" dxfId="1255" priority="7" operator="containsText" text=" -----">
      <formula>NOT(ISERROR(SEARCH(" -----",AA113)))</formula>
    </cfRule>
    <cfRule type="containsText" dxfId="1254" priority="8" operator="containsText" text="P.">
      <formula>NOT(ISERROR(SEARCH("P.",AA113)))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2</vt:i4>
      </vt:variant>
    </vt:vector>
  </HeadingPairs>
  <TitlesOfParts>
    <vt:vector size="6" baseType="lpstr">
      <vt:lpstr>FDS Invent. (Y1999-2009) - EN</vt:lpstr>
      <vt:lpstr>FDS 2018 EN</vt:lpstr>
      <vt:lpstr>FDS Invent. (Y2010-2019) - EN</vt:lpstr>
      <vt:lpstr>FDS Invent. (Y2020-2029) - EN</vt:lpstr>
      <vt:lpstr>'FDS 2018 EN'!Afdrukbereik</vt:lpstr>
      <vt:lpstr>'FDS Invent. (Y1999-2009) - EN'!Afdrukbereik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 Buntinx</dc:creator>
  <cp:lastModifiedBy>Leo Buntinx</cp:lastModifiedBy>
  <dcterms:created xsi:type="dcterms:W3CDTF">2024-03-27T08:16:09Z</dcterms:created>
  <dcterms:modified xsi:type="dcterms:W3CDTF">2024-10-25T08:27:29Z</dcterms:modified>
</cp:coreProperties>
</file>