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M-Postwaardestukken\BK\"/>
    </mc:Choice>
  </mc:AlternateContent>
  <xr:revisionPtr revIDLastSave="0" documentId="13_ncr:1_{958D5FDE-EF88-444F-A16B-554D0A991248}" xr6:coauthVersionLast="47" xr6:coauthVersionMax="47" xr10:uidLastSave="{00000000-0000-0000-0000-000000000000}"/>
  <bookViews>
    <workbookView xWindow="0" yWindow="384" windowWidth="23040" windowHeight="12240" xr2:uid="{32180376-73EC-459D-A987-185360DE31C5}"/>
  </bookViews>
  <sheets>
    <sheet name="BK1-BK255 NL" sheetId="3" r:id="rId1"/>
    <sheet name="BK1-BK255 FR" sheetId="4" r:id="rId2"/>
    <sheet name="BK1-BK255 EN" sheetId="5" r:id="rId3"/>
  </sheets>
  <definedNames>
    <definedName name="_xlnm._FilterDatabase" localSheetId="2" hidden="1">'BK1-BK255 EN'!$A$1:$V$265</definedName>
    <definedName name="_xlnm._FilterDatabase" localSheetId="1" hidden="1">'BK1-BK255 FR'!$A$1:$V$265</definedName>
    <definedName name="_xlnm._FilterDatabase" localSheetId="0" hidden="1">'BK1-BK255 NL'!$A$1:$V$265</definedName>
    <definedName name="_xlnm.Print_Area" localSheetId="2">'BK1-BK255 EN'!$A$2:$Q$260</definedName>
    <definedName name="_xlnm.Print_Area" localSheetId="1">'BK1-BK255 FR'!$A$2:$Q$260</definedName>
    <definedName name="_xlnm.Print_Area" localSheetId="0">'BK1-BK255 NL'!$A$2:$Q$260</definedName>
    <definedName name="_xlnm.Print_Titles" localSheetId="2">'BK1-BK255 EN'!$2:$4</definedName>
    <definedName name="_xlnm.Print_Titles" localSheetId="1">'BK1-BK255 FR'!$2:$4</definedName>
    <definedName name="_xlnm.Print_Titles" localSheetId="0">'BK1-BK255 NL'!$2:$4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T3" i="5"/>
  <c r="U3" i="5"/>
  <c r="V3" i="5"/>
  <c r="S5" i="5"/>
  <c r="V5" i="5"/>
  <c r="H6" i="5"/>
  <c r="H7" i="5" s="1"/>
  <c r="H8" i="5" s="1"/>
  <c r="H9" i="5" s="1"/>
  <c r="S6" i="5"/>
  <c r="R6" i="5" s="1"/>
  <c r="V6" i="5"/>
  <c r="W6" i="5"/>
  <c r="S7" i="5"/>
  <c r="V7" i="5"/>
  <c r="S8" i="5"/>
  <c r="V8" i="5"/>
  <c r="S9" i="5"/>
  <c r="V9" i="5"/>
  <c r="H10" i="5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222" i="5" s="1"/>
  <c r="H223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H234" i="5" s="1"/>
  <c r="H235" i="5" s="1"/>
  <c r="H236" i="5" s="1"/>
  <c r="H237" i="5" s="1"/>
  <c r="H238" i="5" s="1"/>
  <c r="H239" i="5" s="1"/>
  <c r="H240" i="5" s="1"/>
  <c r="H241" i="5" s="1"/>
  <c r="H242" i="5" s="1"/>
  <c r="H243" i="5" s="1"/>
  <c r="H244" i="5" s="1"/>
  <c r="H245" i="5" s="1"/>
  <c r="H246" i="5" s="1"/>
  <c r="H247" i="5" s="1"/>
  <c r="H248" i="5" s="1"/>
  <c r="H249" i="5" s="1"/>
  <c r="H250" i="5" s="1"/>
  <c r="H251" i="5" s="1"/>
  <c r="H252" i="5" s="1"/>
  <c r="H253" i="5" s="1"/>
  <c r="H254" i="5" s="1"/>
  <c r="H255" i="5" s="1"/>
  <c r="H256" i="5" s="1"/>
  <c r="H257" i="5" s="1"/>
  <c r="H258" i="5" s="1"/>
  <c r="H259" i="5" s="1"/>
  <c r="S10" i="5"/>
  <c r="V10" i="5"/>
  <c r="S11" i="5"/>
  <c r="R11" i="5" s="1"/>
  <c r="V11" i="5"/>
  <c r="S12" i="5"/>
  <c r="V12" i="5"/>
  <c r="S13" i="5"/>
  <c r="V13" i="5"/>
  <c r="S14" i="5"/>
  <c r="V14" i="5"/>
  <c r="S15" i="5"/>
  <c r="V15" i="5"/>
  <c r="S16" i="5"/>
  <c r="V16" i="5"/>
  <c r="S17" i="5"/>
  <c r="V17" i="5"/>
  <c r="S18" i="5"/>
  <c r="V18" i="5"/>
  <c r="R19" i="5"/>
  <c r="S19" i="5"/>
  <c r="V19" i="5"/>
  <c r="S20" i="5"/>
  <c r="V20" i="5"/>
  <c r="S21" i="5"/>
  <c r="V21" i="5"/>
  <c r="S22" i="5"/>
  <c r="V22" i="5"/>
  <c r="S23" i="5"/>
  <c r="V23" i="5"/>
  <c r="S24" i="5"/>
  <c r="V24" i="5"/>
  <c r="S25" i="5"/>
  <c r="V25" i="5"/>
  <c r="S26" i="5"/>
  <c r="V26" i="5"/>
  <c r="S27" i="5"/>
  <c r="R27" i="5" s="1"/>
  <c r="V27" i="5"/>
  <c r="S28" i="5"/>
  <c r="V28" i="5"/>
  <c r="S29" i="5"/>
  <c r="V29" i="5"/>
  <c r="S30" i="5"/>
  <c r="V30" i="5"/>
  <c r="S31" i="5"/>
  <c r="V31" i="5"/>
  <c r="S32" i="5"/>
  <c r="V32" i="5"/>
  <c r="S33" i="5"/>
  <c r="V33" i="5"/>
  <c r="S34" i="5"/>
  <c r="V34" i="5"/>
  <c r="S35" i="5"/>
  <c r="R35" i="5" s="1"/>
  <c r="V35" i="5"/>
  <c r="S36" i="5"/>
  <c r="V36" i="5"/>
  <c r="S37" i="5"/>
  <c r="V37" i="5"/>
  <c r="S38" i="5"/>
  <c r="V38" i="5"/>
  <c r="S39" i="5"/>
  <c r="V39" i="5"/>
  <c r="S40" i="5"/>
  <c r="V40" i="5"/>
  <c r="S41" i="5"/>
  <c r="V41" i="5"/>
  <c r="S42" i="5"/>
  <c r="V42" i="5"/>
  <c r="S43" i="5"/>
  <c r="R43" i="5" s="1"/>
  <c r="V43" i="5"/>
  <c r="S44" i="5"/>
  <c r="V44" i="5"/>
  <c r="S45" i="5"/>
  <c r="V45" i="5"/>
  <c r="S46" i="5"/>
  <c r="V46" i="5"/>
  <c r="S47" i="5"/>
  <c r="V47" i="5"/>
  <c r="S48" i="5"/>
  <c r="V48" i="5"/>
  <c r="S49" i="5"/>
  <c r="V49" i="5"/>
  <c r="S50" i="5"/>
  <c r="V50" i="5"/>
  <c r="R51" i="5"/>
  <c r="S51" i="5"/>
  <c r="V51" i="5"/>
  <c r="S52" i="5"/>
  <c r="R52" i="5" s="1"/>
  <c r="V52" i="5"/>
  <c r="S53" i="5"/>
  <c r="V53" i="5"/>
  <c r="S54" i="5"/>
  <c r="V54" i="5"/>
  <c r="S55" i="5"/>
  <c r="V55" i="5"/>
  <c r="S56" i="5"/>
  <c r="R56" i="5" s="1"/>
  <c r="V56" i="5"/>
  <c r="S57" i="5"/>
  <c r="V57" i="5"/>
  <c r="R57" i="5" s="1"/>
  <c r="S58" i="5"/>
  <c r="V58" i="5"/>
  <c r="S59" i="5"/>
  <c r="V59" i="5"/>
  <c r="S60" i="5"/>
  <c r="V60" i="5"/>
  <c r="S61" i="5"/>
  <c r="V61" i="5"/>
  <c r="S62" i="5"/>
  <c r="V62" i="5"/>
  <c r="S63" i="5"/>
  <c r="V63" i="5"/>
  <c r="R63" i="5" s="1"/>
  <c r="S64" i="5"/>
  <c r="V64" i="5"/>
  <c r="S65" i="5"/>
  <c r="V65" i="5"/>
  <c r="S66" i="5"/>
  <c r="V66" i="5"/>
  <c r="S67" i="5"/>
  <c r="V67" i="5"/>
  <c r="S68" i="5"/>
  <c r="V68" i="5"/>
  <c r="S69" i="5"/>
  <c r="V69" i="5"/>
  <c r="R69" i="5" s="1"/>
  <c r="S70" i="5"/>
  <c r="V70" i="5"/>
  <c r="S71" i="5"/>
  <c r="V71" i="5"/>
  <c r="R71" i="5" s="1"/>
  <c r="S72" i="5"/>
  <c r="V72" i="5"/>
  <c r="S73" i="5"/>
  <c r="V73" i="5"/>
  <c r="I74" i="5"/>
  <c r="S74" i="5"/>
  <c r="V74" i="5"/>
  <c r="I75" i="5"/>
  <c r="S75" i="5"/>
  <c r="V75" i="5"/>
  <c r="I76" i="5"/>
  <c r="S76" i="5"/>
  <c r="V76" i="5"/>
  <c r="I77" i="5"/>
  <c r="S77" i="5"/>
  <c r="V77" i="5"/>
  <c r="S78" i="5"/>
  <c r="V78" i="5"/>
  <c r="S79" i="5"/>
  <c r="V79" i="5"/>
  <c r="R79" i="5" s="1"/>
  <c r="I80" i="5"/>
  <c r="S80" i="5"/>
  <c r="V80" i="5"/>
  <c r="I81" i="5"/>
  <c r="S81" i="5"/>
  <c r="V81" i="5"/>
  <c r="I82" i="5"/>
  <c r="S82" i="5"/>
  <c r="V82" i="5"/>
  <c r="I83" i="5"/>
  <c r="S83" i="5"/>
  <c r="V83" i="5"/>
  <c r="I84" i="5"/>
  <c r="S84" i="5"/>
  <c r="V84" i="5"/>
  <c r="I85" i="5"/>
  <c r="S85" i="5"/>
  <c r="V85" i="5"/>
  <c r="I86" i="5"/>
  <c r="S86" i="5"/>
  <c r="V86" i="5"/>
  <c r="I87" i="5"/>
  <c r="S87" i="5"/>
  <c r="V87" i="5"/>
  <c r="I88" i="5"/>
  <c r="S88" i="5"/>
  <c r="V88" i="5"/>
  <c r="I89" i="5"/>
  <c r="S89" i="5"/>
  <c r="V89" i="5"/>
  <c r="I90" i="5"/>
  <c r="S90" i="5"/>
  <c r="V90" i="5"/>
  <c r="I91" i="5"/>
  <c r="S91" i="5"/>
  <c r="R91" i="5" s="1"/>
  <c r="V91" i="5"/>
  <c r="I92" i="5"/>
  <c r="S92" i="5"/>
  <c r="V92" i="5"/>
  <c r="I93" i="5"/>
  <c r="S93" i="5"/>
  <c r="V93" i="5"/>
  <c r="I94" i="5"/>
  <c r="S94" i="5"/>
  <c r="V94" i="5"/>
  <c r="I95" i="5"/>
  <c r="S95" i="5"/>
  <c r="V95" i="5"/>
  <c r="R95" i="5" s="1"/>
  <c r="I96" i="5"/>
  <c r="S96" i="5"/>
  <c r="V96" i="5"/>
  <c r="I97" i="5"/>
  <c r="S97" i="5"/>
  <c r="V97" i="5"/>
  <c r="I98" i="5"/>
  <c r="S98" i="5"/>
  <c r="V98" i="5"/>
  <c r="I99" i="5"/>
  <c r="S99" i="5"/>
  <c r="V99" i="5"/>
  <c r="I100" i="5"/>
  <c r="S100" i="5"/>
  <c r="V100" i="5"/>
  <c r="I101" i="5"/>
  <c r="S101" i="5"/>
  <c r="V101" i="5"/>
  <c r="I102" i="5"/>
  <c r="S102" i="5"/>
  <c r="V102" i="5"/>
  <c r="I103" i="5"/>
  <c r="S103" i="5"/>
  <c r="V103" i="5"/>
  <c r="R103" i="5" s="1"/>
  <c r="I104" i="5"/>
  <c r="S104" i="5"/>
  <c r="V104" i="5"/>
  <c r="I105" i="5"/>
  <c r="S105" i="5"/>
  <c r="V105" i="5"/>
  <c r="I106" i="5"/>
  <c r="S106" i="5"/>
  <c r="V106" i="5"/>
  <c r="I107" i="5"/>
  <c r="S107" i="5"/>
  <c r="V107" i="5"/>
  <c r="I108" i="5"/>
  <c r="S108" i="5"/>
  <c r="V108" i="5"/>
  <c r="I109" i="5"/>
  <c r="S109" i="5"/>
  <c r="V109" i="5"/>
  <c r="I110" i="5"/>
  <c r="S110" i="5"/>
  <c r="V110" i="5"/>
  <c r="I111" i="5"/>
  <c r="S111" i="5"/>
  <c r="V111" i="5"/>
  <c r="R111" i="5" s="1"/>
  <c r="I112" i="5"/>
  <c r="S112" i="5"/>
  <c r="V112" i="5"/>
  <c r="I113" i="5"/>
  <c r="S113" i="5"/>
  <c r="V113" i="5"/>
  <c r="I114" i="5"/>
  <c r="S114" i="5"/>
  <c r="V114" i="5"/>
  <c r="I115" i="5"/>
  <c r="S115" i="5"/>
  <c r="V115" i="5"/>
  <c r="I116" i="5"/>
  <c r="S116" i="5"/>
  <c r="V116" i="5"/>
  <c r="I117" i="5"/>
  <c r="S117" i="5"/>
  <c r="R117" i="5" s="1"/>
  <c r="V117" i="5"/>
  <c r="I118" i="5"/>
  <c r="S118" i="5"/>
  <c r="R118" i="5" s="1"/>
  <c r="V118" i="5"/>
  <c r="I119" i="5"/>
  <c r="S119" i="5"/>
  <c r="V119" i="5"/>
  <c r="I120" i="5"/>
  <c r="S120" i="5"/>
  <c r="V120" i="5"/>
  <c r="I121" i="5"/>
  <c r="S121" i="5"/>
  <c r="R121" i="5" s="1"/>
  <c r="V121" i="5"/>
  <c r="I122" i="5"/>
  <c r="S122" i="5"/>
  <c r="R122" i="5" s="1"/>
  <c r="V122" i="5"/>
  <c r="I123" i="5"/>
  <c r="S123" i="5"/>
  <c r="R123" i="5" s="1"/>
  <c r="V123" i="5"/>
  <c r="I124" i="5"/>
  <c r="S124" i="5"/>
  <c r="V124" i="5"/>
  <c r="I125" i="5"/>
  <c r="S125" i="5"/>
  <c r="V125" i="5"/>
  <c r="I126" i="5"/>
  <c r="S126" i="5"/>
  <c r="V126" i="5"/>
  <c r="I127" i="5"/>
  <c r="S127" i="5"/>
  <c r="V127" i="5"/>
  <c r="I128" i="5"/>
  <c r="S128" i="5"/>
  <c r="V128" i="5"/>
  <c r="I129" i="5"/>
  <c r="S129" i="5"/>
  <c r="V129" i="5"/>
  <c r="I130" i="5"/>
  <c r="S130" i="5"/>
  <c r="V130" i="5"/>
  <c r="I131" i="5"/>
  <c r="S131" i="5"/>
  <c r="V131" i="5"/>
  <c r="I132" i="5"/>
  <c r="S132" i="5"/>
  <c r="V132" i="5"/>
  <c r="I133" i="5"/>
  <c r="S133" i="5"/>
  <c r="V133" i="5"/>
  <c r="I134" i="5"/>
  <c r="S134" i="5"/>
  <c r="V134" i="5"/>
  <c r="I135" i="5"/>
  <c r="S135" i="5"/>
  <c r="V135" i="5"/>
  <c r="I136" i="5"/>
  <c r="S136" i="5"/>
  <c r="V136" i="5"/>
  <c r="I137" i="5"/>
  <c r="S137" i="5"/>
  <c r="V137" i="5"/>
  <c r="I138" i="5"/>
  <c r="S138" i="5"/>
  <c r="V138" i="5"/>
  <c r="I139" i="5"/>
  <c r="S139" i="5"/>
  <c r="V139" i="5"/>
  <c r="I140" i="5"/>
  <c r="S140" i="5"/>
  <c r="V140" i="5"/>
  <c r="I141" i="5"/>
  <c r="S141" i="5"/>
  <c r="V141" i="5"/>
  <c r="I142" i="5"/>
  <c r="S142" i="5"/>
  <c r="V142" i="5"/>
  <c r="I143" i="5"/>
  <c r="S143" i="5"/>
  <c r="R143" i="5" s="1"/>
  <c r="V143" i="5"/>
  <c r="I144" i="5"/>
  <c r="S144" i="5"/>
  <c r="V144" i="5"/>
  <c r="I145" i="5"/>
  <c r="S145" i="5"/>
  <c r="V145" i="5"/>
  <c r="I146" i="5"/>
  <c r="S146" i="5"/>
  <c r="V146" i="5"/>
  <c r="I147" i="5"/>
  <c r="S147" i="5"/>
  <c r="V147" i="5"/>
  <c r="I148" i="5"/>
  <c r="S148" i="5"/>
  <c r="V148" i="5"/>
  <c r="R148" i="5" s="1"/>
  <c r="I149" i="5"/>
  <c r="S149" i="5"/>
  <c r="V149" i="5"/>
  <c r="I150" i="5"/>
  <c r="S150" i="5"/>
  <c r="V150" i="5"/>
  <c r="I151" i="5"/>
  <c r="S151" i="5"/>
  <c r="V151" i="5"/>
  <c r="I152" i="5"/>
  <c r="S152" i="5"/>
  <c r="V152" i="5"/>
  <c r="I153" i="5"/>
  <c r="S153" i="5"/>
  <c r="V153" i="5"/>
  <c r="I154" i="5"/>
  <c r="S154" i="5"/>
  <c r="V154" i="5"/>
  <c r="I155" i="5"/>
  <c r="S155" i="5"/>
  <c r="R155" i="5" s="1"/>
  <c r="V155" i="5"/>
  <c r="I156" i="5"/>
  <c r="S156" i="5"/>
  <c r="V156" i="5"/>
  <c r="I157" i="5"/>
  <c r="S157" i="5"/>
  <c r="V157" i="5"/>
  <c r="I158" i="5"/>
  <c r="S158" i="5"/>
  <c r="V158" i="5"/>
  <c r="I159" i="5"/>
  <c r="S159" i="5"/>
  <c r="V159" i="5"/>
  <c r="I160" i="5"/>
  <c r="S160" i="5"/>
  <c r="V160" i="5"/>
  <c r="I161" i="5"/>
  <c r="S161" i="5"/>
  <c r="V161" i="5"/>
  <c r="I162" i="5"/>
  <c r="S162" i="5"/>
  <c r="V162" i="5"/>
  <c r="I163" i="5"/>
  <c r="S163" i="5"/>
  <c r="R163" i="5" s="1"/>
  <c r="V163" i="5"/>
  <c r="I164" i="5"/>
  <c r="S164" i="5"/>
  <c r="R164" i="5" s="1"/>
  <c r="V164" i="5"/>
  <c r="I165" i="5"/>
  <c r="S165" i="5"/>
  <c r="V165" i="5"/>
  <c r="I166" i="5"/>
  <c r="S166" i="5"/>
  <c r="V166" i="5"/>
  <c r="R166" i="5" s="1"/>
  <c r="I167" i="5"/>
  <c r="S167" i="5"/>
  <c r="V167" i="5"/>
  <c r="I168" i="5"/>
  <c r="S168" i="5"/>
  <c r="V168" i="5"/>
  <c r="I169" i="5"/>
  <c r="S169" i="5"/>
  <c r="V169" i="5"/>
  <c r="I170" i="5"/>
  <c r="S170" i="5"/>
  <c r="V170" i="5"/>
  <c r="R170" i="5" s="1"/>
  <c r="I171" i="5"/>
  <c r="S171" i="5"/>
  <c r="V171" i="5"/>
  <c r="I172" i="5"/>
  <c r="S172" i="5"/>
  <c r="R172" i="5" s="1"/>
  <c r="V172" i="5"/>
  <c r="I173" i="5"/>
  <c r="S173" i="5"/>
  <c r="V173" i="5"/>
  <c r="I174" i="5"/>
  <c r="S174" i="5"/>
  <c r="V174" i="5"/>
  <c r="I175" i="5"/>
  <c r="S175" i="5"/>
  <c r="V175" i="5"/>
  <c r="I176" i="5"/>
  <c r="S176" i="5"/>
  <c r="V176" i="5"/>
  <c r="I177" i="5"/>
  <c r="S177" i="5"/>
  <c r="V177" i="5"/>
  <c r="I178" i="5"/>
  <c r="S178" i="5"/>
  <c r="V178" i="5"/>
  <c r="I179" i="5"/>
  <c r="S179" i="5"/>
  <c r="V179" i="5"/>
  <c r="I180" i="5"/>
  <c r="S180" i="5"/>
  <c r="R180" i="5" s="1"/>
  <c r="V180" i="5"/>
  <c r="I181" i="5"/>
  <c r="S181" i="5"/>
  <c r="V181" i="5"/>
  <c r="I182" i="5"/>
  <c r="S182" i="5"/>
  <c r="V182" i="5"/>
  <c r="I183" i="5"/>
  <c r="S183" i="5"/>
  <c r="V183" i="5"/>
  <c r="I184" i="5"/>
  <c r="S184" i="5"/>
  <c r="V184" i="5"/>
  <c r="I185" i="5"/>
  <c r="S185" i="5"/>
  <c r="V185" i="5"/>
  <c r="I186" i="5"/>
  <c r="S186" i="5"/>
  <c r="V186" i="5"/>
  <c r="I187" i="5"/>
  <c r="S187" i="5"/>
  <c r="V187" i="5"/>
  <c r="I188" i="5"/>
  <c r="S188" i="5"/>
  <c r="V188" i="5"/>
  <c r="I189" i="5"/>
  <c r="S189" i="5"/>
  <c r="V189" i="5"/>
  <c r="R189" i="5" s="1"/>
  <c r="I190" i="5"/>
  <c r="S190" i="5"/>
  <c r="V190" i="5"/>
  <c r="I191" i="5"/>
  <c r="S191" i="5"/>
  <c r="V191" i="5"/>
  <c r="I192" i="5"/>
  <c r="S192" i="5"/>
  <c r="V192" i="5"/>
  <c r="I193" i="5"/>
  <c r="S193" i="5"/>
  <c r="V193" i="5"/>
  <c r="I194" i="5"/>
  <c r="S194" i="5"/>
  <c r="V194" i="5"/>
  <c r="I195" i="5"/>
  <c r="S195" i="5"/>
  <c r="V195" i="5"/>
  <c r="I196" i="5"/>
  <c r="S196" i="5"/>
  <c r="V196" i="5"/>
  <c r="I197" i="5"/>
  <c r="S197" i="5"/>
  <c r="V197" i="5"/>
  <c r="I198" i="5"/>
  <c r="S198" i="5"/>
  <c r="V198" i="5"/>
  <c r="I199" i="5"/>
  <c r="S199" i="5"/>
  <c r="V199" i="5"/>
  <c r="I200" i="5"/>
  <c r="S200" i="5"/>
  <c r="V200" i="5"/>
  <c r="I201" i="5"/>
  <c r="S201" i="5"/>
  <c r="V201" i="5"/>
  <c r="I202" i="5"/>
  <c r="S202" i="5"/>
  <c r="V202" i="5"/>
  <c r="I203" i="5"/>
  <c r="S203" i="5"/>
  <c r="V203" i="5"/>
  <c r="I204" i="5"/>
  <c r="S204" i="5"/>
  <c r="R204" i="5" s="1"/>
  <c r="V204" i="5"/>
  <c r="I205" i="5"/>
  <c r="S205" i="5"/>
  <c r="V205" i="5"/>
  <c r="I206" i="5"/>
  <c r="S206" i="5"/>
  <c r="V206" i="5"/>
  <c r="I207" i="5"/>
  <c r="S207" i="5"/>
  <c r="V207" i="5"/>
  <c r="I208" i="5"/>
  <c r="S208" i="5"/>
  <c r="V208" i="5"/>
  <c r="I209" i="5"/>
  <c r="S209" i="5"/>
  <c r="V209" i="5"/>
  <c r="I210" i="5"/>
  <c r="S210" i="5"/>
  <c r="V210" i="5"/>
  <c r="I211" i="5"/>
  <c r="S211" i="5"/>
  <c r="V211" i="5"/>
  <c r="I212" i="5"/>
  <c r="S212" i="5"/>
  <c r="R212" i="5" s="1"/>
  <c r="V212" i="5"/>
  <c r="I213" i="5"/>
  <c r="S213" i="5"/>
  <c r="R213" i="5" s="1"/>
  <c r="V213" i="5"/>
  <c r="I214" i="5"/>
  <c r="S214" i="5"/>
  <c r="V214" i="5"/>
  <c r="I215" i="5"/>
  <c r="S215" i="5"/>
  <c r="V215" i="5"/>
  <c r="R215" i="5" s="1"/>
  <c r="I216" i="5"/>
  <c r="S216" i="5"/>
  <c r="V216" i="5"/>
  <c r="I217" i="5"/>
  <c r="S217" i="5"/>
  <c r="V217" i="5"/>
  <c r="I218" i="5"/>
  <c r="S218" i="5"/>
  <c r="V218" i="5"/>
  <c r="I219" i="5"/>
  <c r="S219" i="5"/>
  <c r="V219" i="5"/>
  <c r="I220" i="5"/>
  <c r="S220" i="5"/>
  <c r="V220" i="5"/>
  <c r="I221" i="5"/>
  <c r="S221" i="5"/>
  <c r="V221" i="5"/>
  <c r="I222" i="5"/>
  <c r="S222" i="5"/>
  <c r="V222" i="5"/>
  <c r="I223" i="5"/>
  <c r="S223" i="5"/>
  <c r="V223" i="5"/>
  <c r="R223" i="5" s="1"/>
  <c r="I224" i="5"/>
  <c r="S224" i="5"/>
  <c r="V224" i="5"/>
  <c r="I225" i="5"/>
  <c r="S225" i="5"/>
  <c r="V225" i="5"/>
  <c r="I226" i="5"/>
  <c r="S226" i="5"/>
  <c r="V226" i="5"/>
  <c r="I227" i="5"/>
  <c r="S227" i="5"/>
  <c r="V227" i="5"/>
  <c r="I228" i="5"/>
  <c r="S228" i="5"/>
  <c r="V228" i="5"/>
  <c r="I229" i="5"/>
  <c r="S229" i="5"/>
  <c r="R229" i="5" s="1"/>
  <c r="V229" i="5"/>
  <c r="I230" i="5"/>
  <c r="S230" i="5"/>
  <c r="V230" i="5"/>
  <c r="I231" i="5"/>
  <c r="S231" i="5"/>
  <c r="V231" i="5"/>
  <c r="R231" i="5" s="1"/>
  <c r="I232" i="5"/>
  <c r="S232" i="5"/>
  <c r="V232" i="5"/>
  <c r="I233" i="5"/>
  <c r="S233" i="5"/>
  <c r="V233" i="5"/>
  <c r="I234" i="5"/>
  <c r="S234" i="5"/>
  <c r="V234" i="5"/>
  <c r="I235" i="5"/>
  <c r="S235" i="5"/>
  <c r="V235" i="5"/>
  <c r="I236" i="5"/>
  <c r="S236" i="5"/>
  <c r="V236" i="5"/>
  <c r="I237" i="5"/>
  <c r="S237" i="5"/>
  <c r="V237" i="5"/>
  <c r="I238" i="5"/>
  <c r="S238" i="5"/>
  <c r="V238" i="5"/>
  <c r="I239" i="5"/>
  <c r="S239" i="5"/>
  <c r="V239" i="5"/>
  <c r="R239" i="5" s="1"/>
  <c r="I240" i="5"/>
  <c r="S240" i="5"/>
  <c r="V240" i="5"/>
  <c r="I241" i="5"/>
  <c r="S241" i="5"/>
  <c r="V241" i="5"/>
  <c r="I242" i="5"/>
  <c r="S242" i="5"/>
  <c r="V242" i="5"/>
  <c r="I243" i="5"/>
  <c r="S243" i="5"/>
  <c r="V243" i="5"/>
  <c r="I244" i="5"/>
  <c r="S244" i="5"/>
  <c r="V244" i="5"/>
  <c r="I245" i="5"/>
  <c r="S245" i="5"/>
  <c r="R245" i="5" s="1"/>
  <c r="V245" i="5"/>
  <c r="I246" i="5"/>
  <c r="S246" i="5"/>
  <c r="V246" i="5"/>
  <c r="I247" i="5"/>
  <c r="S247" i="5"/>
  <c r="V247" i="5"/>
  <c r="R247" i="5" s="1"/>
  <c r="I248" i="5"/>
  <c r="S248" i="5"/>
  <c r="V248" i="5"/>
  <c r="I249" i="5"/>
  <c r="S249" i="5"/>
  <c r="V249" i="5"/>
  <c r="I250" i="5"/>
  <c r="S250" i="5"/>
  <c r="V250" i="5"/>
  <c r="I251" i="5"/>
  <c r="S251" i="5"/>
  <c r="V251" i="5"/>
  <c r="I252" i="5"/>
  <c r="S252" i="5"/>
  <c r="V252" i="5"/>
  <c r="I253" i="5"/>
  <c r="S253" i="5"/>
  <c r="V253" i="5"/>
  <c r="I254" i="5"/>
  <c r="S254" i="5"/>
  <c r="V254" i="5"/>
  <c r="I255" i="5"/>
  <c r="S255" i="5"/>
  <c r="V255" i="5"/>
  <c r="R255" i="5" s="1"/>
  <c r="I256" i="5"/>
  <c r="S256" i="5"/>
  <c r="V256" i="5"/>
  <c r="I257" i="5"/>
  <c r="S257" i="5"/>
  <c r="V257" i="5"/>
  <c r="I258" i="5"/>
  <c r="S258" i="5"/>
  <c r="V258" i="5"/>
  <c r="I259" i="5"/>
  <c r="S259" i="5"/>
  <c r="V259" i="5"/>
  <c r="A3" i="4"/>
  <c r="T3" i="4"/>
  <c r="U3" i="4"/>
  <c r="V3" i="4" s="1"/>
  <c r="S5" i="4"/>
  <c r="V5" i="4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S6" i="4"/>
  <c r="V6" i="4"/>
  <c r="S7" i="4"/>
  <c r="V7" i="4"/>
  <c r="S8" i="4"/>
  <c r="V8" i="4"/>
  <c r="S9" i="4"/>
  <c r="V9" i="4"/>
  <c r="S10" i="4"/>
  <c r="V10" i="4"/>
  <c r="S11" i="4"/>
  <c r="V11" i="4"/>
  <c r="S12" i="4"/>
  <c r="V12" i="4"/>
  <c r="S13" i="4"/>
  <c r="V13" i="4"/>
  <c r="S14" i="4"/>
  <c r="V14" i="4"/>
  <c r="S15" i="4"/>
  <c r="V15" i="4"/>
  <c r="S16" i="4"/>
  <c r="V16" i="4"/>
  <c r="S17" i="4"/>
  <c r="V17" i="4"/>
  <c r="S18" i="4"/>
  <c r="V18" i="4"/>
  <c r="S19" i="4"/>
  <c r="V19" i="4"/>
  <c r="S20" i="4"/>
  <c r="V20" i="4"/>
  <c r="S21" i="4"/>
  <c r="V21" i="4"/>
  <c r="S22" i="4"/>
  <c r="V22" i="4"/>
  <c r="S23" i="4"/>
  <c r="V23" i="4"/>
  <c r="S24" i="4"/>
  <c r="V24" i="4"/>
  <c r="S25" i="4"/>
  <c r="V25" i="4"/>
  <c r="S26" i="4"/>
  <c r="V26" i="4"/>
  <c r="S27" i="4"/>
  <c r="V27" i="4"/>
  <c r="S28" i="4"/>
  <c r="V28" i="4"/>
  <c r="S29" i="4"/>
  <c r="V29" i="4"/>
  <c r="S30" i="4"/>
  <c r="V30" i="4"/>
  <c r="S31" i="4"/>
  <c r="V31" i="4"/>
  <c r="S32" i="4"/>
  <c r="V32" i="4"/>
  <c r="S33" i="4"/>
  <c r="V33" i="4"/>
  <c r="S34" i="4"/>
  <c r="V34" i="4"/>
  <c r="S35" i="4"/>
  <c r="V35" i="4"/>
  <c r="S36" i="4"/>
  <c r="V36" i="4"/>
  <c r="S37" i="4"/>
  <c r="V37" i="4"/>
  <c r="S38" i="4"/>
  <c r="V38" i="4"/>
  <c r="S39" i="4"/>
  <c r="V39" i="4"/>
  <c r="S40" i="4"/>
  <c r="V40" i="4"/>
  <c r="S41" i="4"/>
  <c r="V41" i="4"/>
  <c r="S42" i="4"/>
  <c r="V42" i="4"/>
  <c r="S43" i="4"/>
  <c r="V43" i="4"/>
  <c r="S44" i="4"/>
  <c r="V44" i="4"/>
  <c r="S45" i="4"/>
  <c r="V45" i="4"/>
  <c r="S46" i="4"/>
  <c r="V46" i="4"/>
  <c r="S47" i="4"/>
  <c r="V47" i="4"/>
  <c r="S48" i="4"/>
  <c r="V48" i="4"/>
  <c r="S49" i="4"/>
  <c r="V49" i="4"/>
  <c r="S50" i="4"/>
  <c r="V50" i="4"/>
  <c r="S51" i="4"/>
  <c r="V51" i="4"/>
  <c r="S52" i="4"/>
  <c r="V52" i="4"/>
  <c r="S53" i="4"/>
  <c r="V53" i="4"/>
  <c r="S54" i="4"/>
  <c r="V54" i="4"/>
  <c r="S55" i="4"/>
  <c r="V55" i="4"/>
  <c r="S56" i="4"/>
  <c r="R56" i="4" s="1"/>
  <c r="V56" i="4"/>
  <c r="S57" i="4"/>
  <c r="V57" i="4"/>
  <c r="S58" i="4"/>
  <c r="V58" i="4"/>
  <c r="S59" i="4"/>
  <c r="V59" i="4"/>
  <c r="S60" i="4"/>
  <c r="R60" i="4" s="1"/>
  <c r="V60" i="4"/>
  <c r="S61" i="4"/>
  <c r="V61" i="4"/>
  <c r="S62" i="4"/>
  <c r="V62" i="4"/>
  <c r="S63" i="4"/>
  <c r="V63" i="4"/>
  <c r="R63" i="4" s="1"/>
  <c r="S64" i="4"/>
  <c r="R64" i="4" s="1"/>
  <c r="V64" i="4"/>
  <c r="S65" i="4"/>
  <c r="V65" i="4"/>
  <c r="R66" i="4"/>
  <c r="S66" i="4"/>
  <c r="V66" i="4"/>
  <c r="S67" i="4"/>
  <c r="R67" i="4" s="1"/>
  <c r="V67" i="4"/>
  <c r="S68" i="4"/>
  <c r="V68" i="4"/>
  <c r="S69" i="4"/>
  <c r="V69" i="4"/>
  <c r="S70" i="4"/>
  <c r="V70" i="4"/>
  <c r="S71" i="4"/>
  <c r="V71" i="4"/>
  <c r="S72" i="4"/>
  <c r="V72" i="4"/>
  <c r="S73" i="4"/>
  <c r="V73" i="4"/>
  <c r="I74" i="4"/>
  <c r="S74" i="4"/>
  <c r="V74" i="4"/>
  <c r="R74" i="4" s="1"/>
  <c r="I75" i="4"/>
  <c r="S75" i="4"/>
  <c r="V75" i="4"/>
  <c r="I76" i="4"/>
  <c r="S76" i="4"/>
  <c r="V76" i="4"/>
  <c r="I77" i="4"/>
  <c r="S77" i="4"/>
  <c r="R77" i="4" s="1"/>
  <c r="V77" i="4"/>
  <c r="S78" i="4"/>
  <c r="V78" i="4"/>
  <c r="S79" i="4"/>
  <c r="R79" i="4" s="1"/>
  <c r="V79" i="4"/>
  <c r="I80" i="4"/>
  <c r="S80" i="4"/>
  <c r="V80" i="4"/>
  <c r="R80" i="4" s="1"/>
  <c r="I81" i="4"/>
  <c r="S81" i="4"/>
  <c r="V81" i="4"/>
  <c r="I82" i="4"/>
  <c r="S82" i="4"/>
  <c r="V82" i="4"/>
  <c r="I83" i="4"/>
  <c r="S83" i="4"/>
  <c r="V83" i="4"/>
  <c r="I84" i="4"/>
  <c r="S84" i="4"/>
  <c r="V84" i="4"/>
  <c r="I85" i="4"/>
  <c r="S85" i="4"/>
  <c r="V85" i="4"/>
  <c r="I86" i="4"/>
  <c r="S86" i="4"/>
  <c r="V86" i="4"/>
  <c r="I87" i="4"/>
  <c r="S87" i="4"/>
  <c r="V87" i="4"/>
  <c r="I88" i="4"/>
  <c r="S88" i="4"/>
  <c r="V88" i="4"/>
  <c r="I89" i="4"/>
  <c r="S89" i="4"/>
  <c r="V89" i="4"/>
  <c r="I90" i="4"/>
  <c r="S90" i="4"/>
  <c r="V90" i="4"/>
  <c r="I91" i="4"/>
  <c r="S91" i="4"/>
  <c r="R91" i="4" s="1"/>
  <c r="V91" i="4"/>
  <c r="I92" i="4"/>
  <c r="S92" i="4"/>
  <c r="V92" i="4"/>
  <c r="I93" i="4"/>
  <c r="S93" i="4"/>
  <c r="R93" i="4" s="1"/>
  <c r="V93" i="4"/>
  <c r="I94" i="4"/>
  <c r="S94" i="4"/>
  <c r="V94" i="4"/>
  <c r="I95" i="4"/>
  <c r="S95" i="4"/>
  <c r="V95" i="4"/>
  <c r="I96" i="4"/>
  <c r="S96" i="4"/>
  <c r="V96" i="4"/>
  <c r="I97" i="4"/>
  <c r="S97" i="4"/>
  <c r="V97" i="4"/>
  <c r="R97" i="4" s="1"/>
  <c r="I98" i="4"/>
  <c r="S98" i="4"/>
  <c r="V98" i="4"/>
  <c r="I99" i="4"/>
  <c r="S99" i="4"/>
  <c r="V99" i="4"/>
  <c r="I100" i="4"/>
  <c r="S100" i="4"/>
  <c r="V100" i="4"/>
  <c r="I101" i="4"/>
  <c r="S101" i="4"/>
  <c r="V101" i="4"/>
  <c r="I102" i="4"/>
  <c r="S102" i="4"/>
  <c r="V102" i="4"/>
  <c r="I103" i="4"/>
  <c r="S103" i="4"/>
  <c r="V103" i="4"/>
  <c r="I104" i="4"/>
  <c r="S104" i="4"/>
  <c r="R104" i="4" s="1"/>
  <c r="V104" i="4"/>
  <c r="I105" i="4"/>
  <c r="S105" i="4"/>
  <c r="V105" i="4"/>
  <c r="I106" i="4"/>
  <c r="S106" i="4"/>
  <c r="V106" i="4"/>
  <c r="I107" i="4"/>
  <c r="S107" i="4"/>
  <c r="V107" i="4"/>
  <c r="R107" i="4" s="1"/>
  <c r="I108" i="4"/>
  <c r="S108" i="4"/>
  <c r="V108" i="4"/>
  <c r="I109" i="4"/>
  <c r="S109" i="4"/>
  <c r="V109" i="4"/>
  <c r="I110" i="4"/>
  <c r="S110" i="4"/>
  <c r="V110" i="4"/>
  <c r="I111" i="4"/>
  <c r="S111" i="4"/>
  <c r="V111" i="4"/>
  <c r="I112" i="4"/>
  <c r="S112" i="4"/>
  <c r="V112" i="4"/>
  <c r="I113" i="4"/>
  <c r="S113" i="4"/>
  <c r="V113" i="4"/>
  <c r="I114" i="4"/>
  <c r="S114" i="4"/>
  <c r="V114" i="4"/>
  <c r="I115" i="4"/>
  <c r="S115" i="4"/>
  <c r="V115" i="4"/>
  <c r="I116" i="4"/>
  <c r="S116" i="4"/>
  <c r="V116" i="4"/>
  <c r="I117" i="4"/>
  <c r="S117" i="4"/>
  <c r="V117" i="4"/>
  <c r="I118" i="4"/>
  <c r="S118" i="4"/>
  <c r="V118" i="4"/>
  <c r="I119" i="4"/>
  <c r="S119" i="4"/>
  <c r="V119" i="4"/>
  <c r="I120" i="4"/>
  <c r="S120" i="4"/>
  <c r="V120" i="4"/>
  <c r="I121" i="4"/>
  <c r="S121" i="4"/>
  <c r="V121" i="4"/>
  <c r="I122" i="4"/>
  <c r="S122" i="4"/>
  <c r="V122" i="4"/>
  <c r="I123" i="4"/>
  <c r="S123" i="4"/>
  <c r="V123" i="4"/>
  <c r="I124" i="4"/>
  <c r="S124" i="4"/>
  <c r="V124" i="4"/>
  <c r="I125" i="4"/>
  <c r="S125" i="4"/>
  <c r="V125" i="4"/>
  <c r="I126" i="4"/>
  <c r="S126" i="4"/>
  <c r="V126" i="4"/>
  <c r="I127" i="4"/>
  <c r="S127" i="4"/>
  <c r="V127" i="4"/>
  <c r="I128" i="4"/>
  <c r="S128" i="4"/>
  <c r="V128" i="4"/>
  <c r="I129" i="4"/>
  <c r="S129" i="4"/>
  <c r="V129" i="4"/>
  <c r="I130" i="4"/>
  <c r="S130" i="4"/>
  <c r="V130" i="4"/>
  <c r="I131" i="4"/>
  <c r="S131" i="4"/>
  <c r="V131" i="4"/>
  <c r="I132" i="4"/>
  <c r="S132" i="4"/>
  <c r="V132" i="4"/>
  <c r="I133" i="4"/>
  <c r="S133" i="4"/>
  <c r="V133" i="4"/>
  <c r="I134" i="4"/>
  <c r="S134" i="4"/>
  <c r="R134" i="4" s="1"/>
  <c r="V134" i="4"/>
  <c r="I135" i="4"/>
  <c r="S135" i="4"/>
  <c r="R135" i="4" s="1"/>
  <c r="V135" i="4"/>
  <c r="I136" i="4"/>
  <c r="S136" i="4"/>
  <c r="V136" i="4"/>
  <c r="I137" i="4"/>
  <c r="S137" i="4"/>
  <c r="V137" i="4"/>
  <c r="I138" i="4"/>
  <c r="S138" i="4"/>
  <c r="V138" i="4"/>
  <c r="R138" i="4" s="1"/>
  <c r="I139" i="4"/>
  <c r="S139" i="4"/>
  <c r="V139" i="4"/>
  <c r="I140" i="4"/>
  <c r="S140" i="4"/>
  <c r="V140" i="4"/>
  <c r="R140" i="4" s="1"/>
  <c r="I141" i="4"/>
  <c r="S141" i="4"/>
  <c r="V141" i="4"/>
  <c r="I142" i="4"/>
  <c r="S142" i="4"/>
  <c r="V142" i="4"/>
  <c r="R142" i="4" s="1"/>
  <c r="I143" i="4"/>
  <c r="S143" i="4"/>
  <c r="V143" i="4"/>
  <c r="I144" i="4"/>
  <c r="S144" i="4"/>
  <c r="V144" i="4"/>
  <c r="I145" i="4"/>
  <c r="S145" i="4"/>
  <c r="V145" i="4"/>
  <c r="I146" i="4"/>
  <c r="S146" i="4"/>
  <c r="V146" i="4"/>
  <c r="I147" i="4"/>
  <c r="S147" i="4"/>
  <c r="V147" i="4"/>
  <c r="I148" i="4"/>
  <c r="S148" i="4"/>
  <c r="V148" i="4"/>
  <c r="I149" i="4"/>
  <c r="S149" i="4"/>
  <c r="V149" i="4"/>
  <c r="I150" i="4"/>
  <c r="S150" i="4"/>
  <c r="V150" i="4"/>
  <c r="I151" i="4"/>
  <c r="S151" i="4"/>
  <c r="V151" i="4"/>
  <c r="I152" i="4"/>
  <c r="S152" i="4"/>
  <c r="V152" i="4"/>
  <c r="I153" i="4"/>
  <c r="S153" i="4"/>
  <c r="V153" i="4"/>
  <c r="I154" i="4"/>
  <c r="S154" i="4"/>
  <c r="V154" i="4"/>
  <c r="I155" i="4"/>
  <c r="S155" i="4"/>
  <c r="V155" i="4"/>
  <c r="I156" i="4"/>
  <c r="S156" i="4"/>
  <c r="V156" i="4"/>
  <c r="I157" i="4"/>
  <c r="S157" i="4"/>
  <c r="R157" i="4" s="1"/>
  <c r="V157" i="4"/>
  <c r="I158" i="4"/>
  <c r="S158" i="4"/>
  <c r="V158" i="4"/>
  <c r="I159" i="4"/>
  <c r="S159" i="4"/>
  <c r="V159" i="4"/>
  <c r="I160" i="4"/>
  <c r="S160" i="4"/>
  <c r="V160" i="4"/>
  <c r="I161" i="4"/>
  <c r="S161" i="4"/>
  <c r="V161" i="4"/>
  <c r="I162" i="4"/>
  <c r="S162" i="4"/>
  <c r="V162" i="4"/>
  <c r="I163" i="4"/>
  <c r="S163" i="4"/>
  <c r="V163" i="4"/>
  <c r="I164" i="4"/>
  <c r="S164" i="4"/>
  <c r="V164" i="4"/>
  <c r="I165" i="4"/>
  <c r="S165" i="4"/>
  <c r="V165" i="4"/>
  <c r="I166" i="4"/>
  <c r="S166" i="4"/>
  <c r="V166" i="4"/>
  <c r="I167" i="4"/>
  <c r="S167" i="4"/>
  <c r="V167" i="4"/>
  <c r="I168" i="4"/>
  <c r="S168" i="4"/>
  <c r="V168" i="4"/>
  <c r="I169" i="4"/>
  <c r="S169" i="4"/>
  <c r="V169" i="4"/>
  <c r="I170" i="4"/>
  <c r="S170" i="4"/>
  <c r="V170" i="4"/>
  <c r="I171" i="4"/>
  <c r="S171" i="4"/>
  <c r="V171" i="4"/>
  <c r="I172" i="4"/>
  <c r="S172" i="4"/>
  <c r="V172" i="4"/>
  <c r="I173" i="4"/>
  <c r="S173" i="4"/>
  <c r="V173" i="4"/>
  <c r="I174" i="4"/>
  <c r="S174" i="4"/>
  <c r="V174" i="4"/>
  <c r="I175" i="4"/>
  <c r="S175" i="4"/>
  <c r="V175" i="4"/>
  <c r="I176" i="4"/>
  <c r="S176" i="4"/>
  <c r="V176" i="4"/>
  <c r="I177" i="4"/>
  <c r="S177" i="4"/>
  <c r="V177" i="4"/>
  <c r="I178" i="4"/>
  <c r="S178" i="4"/>
  <c r="V178" i="4"/>
  <c r="I179" i="4"/>
  <c r="S179" i="4"/>
  <c r="V179" i="4"/>
  <c r="I180" i="4"/>
  <c r="S180" i="4"/>
  <c r="V180" i="4"/>
  <c r="I181" i="4"/>
  <c r="S181" i="4"/>
  <c r="V181" i="4"/>
  <c r="I182" i="4"/>
  <c r="S182" i="4"/>
  <c r="V182" i="4"/>
  <c r="I183" i="4"/>
  <c r="S183" i="4"/>
  <c r="V183" i="4"/>
  <c r="I184" i="4"/>
  <c r="S184" i="4"/>
  <c r="R184" i="4" s="1"/>
  <c r="V184" i="4"/>
  <c r="I185" i="4"/>
  <c r="S185" i="4"/>
  <c r="V185" i="4"/>
  <c r="I186" i="4"/>
  <c r="S186" i="4"/>
  <c r="V186" i="4"/>
  <c r="I187" i="4"/>
  <c r="S187" i="4"/>
  <c r="V187" i="4"/>
  <c r="I188" i="4"/>
  <c r="S188" i="4"/>
  <c r="R188" i="4" s="1"/>
  <c r="V188" i="4"/>
  <c r="I189" i="4"/>
  <c r="S189" i="4"/>
  <c r="V189" i="4"/>
  <c r="I190" i="4"/>
  <c r="S190" i="4"/>
  <c r="V190" i="4"/>
  <c r="I191" i="4"/>
  <c r="S191" i="4"/>
  <c r="V191" i="4"/>
  <c r="I192" i="4"/>
  <c r="S192" i="4"/>
  <c r="V192" i="4"/>
  <c r="I193" i="4"/>
  <c r="S193" i="4"/>
  <c r="V193" i="4"/>
  <c r="I194" i="4"/>
  <c r="S194" i="4"/>
  <c r="V194" i="4"/>
  <c r="I195" i="4"/>
  <c r="S195" i="4"/>
  <c r="V195" i="4"/>
  <c r="I196" i="4"/>
  <c r="S196" i="4"/>
  <c r="R196" i="4" s="1"/>
  <c r="V196" i="4"/>
  <c r="I197" i="4"/>
  <c r="S197" i="4"/>
  <c r="V197" i="4"/>
  <c r="I198" i="4"/>
  <c r="S198" i="4"/>
  <c r="V198" i="4"/>
  <c r="I199" i="4"/>
  <c r="S199" i="4"/>
  <c r="V199" i="4"/>
  <c r="I200" i="4"/>
  <c r="R200" i="4"/>
  <c r="S200" i="4"/>
  <c r="V200" i="4"/>
  <c r="I201" i="4"/>
  <c r="S201" i="4"/>
  <c r="V201" i="4"/>
  <c r="I202" i="4"/>
  <c r="S202" i="4"/>
  <c r="V202" i="4"/>
  <c r="I203" i="4"/>
  <c r="S203" i="4"/>
  <c r="V203" i="4"/>
  <c r="R203" i="4" s="1"/>
  <c r="I204" i="4"/>
  <c r="S204" i="4"/>
  <c r="V204" i="4"/>
  <c r="I205" i="4"/>
  <c r="S205" i="4"/>
  <c r="V205" i="4"/>
  <c r="I206" i="4"/>
  <c r="S206" i="4"/>
  <c r="V206" i="4"/>
  <c r="I207" i="4"/>
  <c r="S207" i="4"/>
  <c r="V207" i="4"/>
  <c r="I208" i="4"/>
  <c r="S208" i="4"/>
  <c r="V208" i="4"/>
  <c r="R208" i="4" s="1"/>
  <c r="I209" i="4"/>
  <c r="S209" i="4"/>
  <c r="V209" i="4"/>
  <c r="I210" i="4"/>
  <c r="S210" i="4"/>
  <c r="V210" i="4"/>
  <c r="I211" i="4"/>
  <c r="S211" i="4"/>
  <c r="V211" i="4"/>
  <c r="R211" i="4" s="1"/>
  <c r="I212" i="4"/>
  <c r="S212" i="4"/>
  <c r="V212" i="4"/>
  <c r="I213" i="4"/>
  <c r="S213" i="4"/>
  <c r="V213" i="4"/>
  <c r="I214" i="4"/>
  <c r="S214" i="4"/>
  <c r="V214" i="4"/>
  <c r="I215" i="4"/>
  <c r="S215" i="4"/>
  <c r="V215" i="4"/>
  <c r="I216" i="4"/>
  <c r="S216" i="4"/>
  <c r="V216" i="4"/>
  <c r="I217" i="4"/>
  <c r="S217" i="4"/>
  <c r="R217" i="4" s="1"/>
  <c r="V217" i="4"/>
  <c r="I218" i="4"/>
  <c r="S218" i="4"/>
  <c r="V218" i="4"/>
  <c r="I219" i="4"/>
  <c r="S219" i="4"/>
  <c r="V219" i="4"/>
  <c r="I220" i="4"/>
  <c r="S220" i="4"/>
  <c r="V220" i="4"/>
  <c r="I221" i="4"/>
  <c r="S221" i="4"/>
  <c r="V221" i="4"/>
  <c r="I222" i="4"/>
  <c r="S222" i="4"/>
  <c r="V222" i="4"/>
  <c r="I223" i="4"/>
  <c r="S223" i="4"/>
  <c r="V223" i="4"/>
  <c r="I224" i="4"/>
  <c r="S224" i="4"/>
  <c r="V224" i="4"/>
  <c r="I225" i="4"/>
  <c r="S225" i="4"/>
  <c r="V225" i="4"/>
  <c r="I226" i="4"/>
  <c r="S226" i="4"/>
  <c r="V226" i="4"/>
  <c r="I227" i="4"/>
  <c r="S227" i="4"/>
  <c r="V227" i="4"/>
  <c r="R227" i="4" s="1"/>
  <c r="I228" i="4"/>
  <c r="S228" i="4"/>
  <c r="V228" i="4"/>
  <c r="I229" i="4"/>
  <c r="S229" i="4"/>
  <c r="V229" i="4"/>
  <c r="I230" i="4"/>
  <c r="S230" i="4"/>
  <c r="V230" i="4"/>
  <c r="I231" i="4"/>
  <c r="S231" i="4"/>
  <c r="V231" i="4"/>
  <c r="I232" i="4"/>
  <c r="S232" i="4"/>
  <c r="V232" i="4"/>
  <c r="R232" i="4" s="1"/>
  <c r="I233" i="4"/>
  <c r="S233" i="4"/>
  <c r="V233" i="4"/>
  <c r="I234" i="4"/>
  <c r="S234" i="4"/>
  <c r="V234" i="4"/>
  <c r="I235" i="4"/>
  <c r="S235" i="4"/>
  <c r="V235" i="4"/>
  <c r="I236" i="4"/>
  <c r="S236" i="4"/>
  <c r="V236" i="4"/>
  <c r="I237" i="4"/>
  <c r="S237" i="4"/>
  <c r="V237" i="4"/>
  <c r="I238" i="4"/>
  <c r="S238" i="4"/>
  <c r="V238" i="4"/>
  <c r="I239" i="4"/>
  <c r="S239" i="4"/>
  <c r="V239" i="4"/>
  <c r="I240" i="4"/>
  <c r="S240" i="4"/>
  <c r="V240" i="4"/>
  <c r="I241" i="4"/>
  <c r="S241" i="4"/>
  <c r="V241" i="4"/>
  <c r="I242" i="4"/>
  <c r="S242" i="4"/>
  <c r="V242" i="4"/>
  <c r="I243" i="4"/>
  <c r="S243" i="4"/>
  <c r="V243" i="4"/>
  <c r="I244" i="4"/>
  <c r="S244" i="4"/>
  <c r="V244" i="4"/>
  <c r="I245" i="4"/>
  <c r="S245" i="4"/>
  <c r="R245" i="4" s="1"/>
  <c r="V245" i="4"/>
  <c r="I246" i="4"/>
  <c r="S246" i="4"/>
  <c r="V246" i="4"/>
  <c r="I247" i="4"/>
  <c r="S247" i="4"/>
  <c r="R247" i="4" s="1"/>
  <c r="V247" i="4"/>
  <c r="I248" i="4"/>
  <c r="S248" i="4"/>
  <c r="V248" i="4"/>
  <c r="I249" i="4"/>
  <c r="S249" i="4"/>
  <c r="V249" i="4"/>
  <c r="I250" i="4"/>
  <c r="S250" i="4"/>
  <c r="V250" i="4"/>
  <c r="I251" i="4"/>
  <c r="S251" i="4"/>
  <c r="V251" i="4"/>
  <c r="I252" i="4"/>
  <c r="S252" i="4"/>
  <c r="V252" i="4"/>
  <c r="I253" i="4"/>
  <c r="S253" i="4"/>
  <c r="V253" i="4"/>
  <c r="I254" i="4"/>
  <c r="S254" i="4"/>
  <c r="V254" i="4"/>
  <c r="I255" i="4"/>
  <c r="S255" i="4"/>
  <c r="V255" i="4"/>
  <c r="I256" i="4"/>
  <c r="S256" i="4"/>
  <c r="V256" i="4"/>
  <c r="I257" i="4"/>
  <c r="S257" i="4"/>
  <c r="V257" i="4"/>
  <c r="I258" i="4"/>
  <c r="S258" i="4"/>
  <c r="V258" i="4"/>
  <c r="I259" i="4"/>
  <c r="S259" i="4"/>
  <c r="V259" i="4"/>
  <c r="R165" i="4" l="1"/>
  <c r="R179" i="4"/>
  <c r="R171" i="4"/>
  <c r="R147" i="4"/>
  <c r="R125" i="4"/>
  <c r="R122" i="4"/>
  <c r="R59" i="4"/>
  <c r="R55" i="4"/>
  <c r="R197" i="4"/>
  <c r="R189" i="4"/>
  <c r="R244" i="4"/>
  <c r="R240" i="4"/>
  <c r="R236" i="4"/>
  <c r="R225" i="4"/>
  <c r="R224" i="4"/>
  <c r="R216" i="4"/>
  <c r="R176" i="4"/>
  <c r="R168" i="4"/>
  <c r="R106" i="4"/>
  <c r="R102" i="4"/>
  <c r="R95" i="4"/>
  <c r="R89" i="4"/>
  <c r="R68" i="4"/>
  <c r="R164" i="4"/>
  <c r="R156" i="4"/>
  <c r="R152" i="4"/>
  <c r="R127" i="4"/>
  <c r="R103" i="4"/>
  <c r="R86" i="4"/>
  <c r="R83" i="4"/>
  <c r="R71" i="4"/>
  <c r="R58" i="4"/>
  <c r="R209" i="5"/>
  <c r="R201" i="5"/>
  <c r="R197" i="5"/>
  <c r="R156" i="5"/>
  <c r="R132" i="5"/>
  <c r="R115" i="5"/>
  <c r="R107" i="5"/>
  <c r="R99" i="5"/>
  <c r="R90" i="5"/>
  <c r="R86" i="5"/>
  <c r="R55" i="5"/>
  <c r="R53" i="5"/>
  <c r="R24" i="5"/>
  <c r="R20" i="5"/>
  <c r="R210" i="5"/>
  <c r="R202" i="5"/>
  <c r="R191" i="5"/>
  <c r="R183" i="5"/>
  <c r="R120" i="5"/>
  <c r="R116" i="5"/>
  <c r="R83" i="5"/>
  <c r="R67" i="5"/>
  <c r="R59" i="5"/>
  <c r="R49" i="5"/>
  <c r="R45" i="5"/>
  <c r="R41" i="5"/>
  <c r="R39" i="5"/>
  <c r="R37" i="5"/>
  <c r="R31" i="5"/>
  <c r="R25" i="5"/>
  <c r="R23" i="5"/>
  <c r="R21" i="5"/>
  <c r="R253" i="5"/>
  <c r="R237" i="5"/>
  <c r="R221" i="5"/>
  <c r="R176" i="5"/>
  <c r="R168" i="5"/>
  <c r="R139" i="5"/>
  <c r="R127" i="5"/>
  <c r="R75" i="5"/>
  <c r="R17" i="5"/>
  <c r="R13" i="5"/>
  <c r="R5" i="5"/>
  <c r="R258" i="5"/>
  <c r="R249" i="5"/>
  <c r="R196" i="5"/>
  <c r="R194" i="5"/>
  <c r="R193" i="5"/>
  <c r="R188" i="5"/>
  <c r="R185" i="5"/>
  <c r="R153" i="5"/>
  <c r="R152" i="5"/>
  <c r="R151" i="5"/>
  <c r="R147" i="5"/>
  <c r="R114" i="5"/>
  <c r="R113" i="5"/>
  <c r="R112" i="5"/>
  <c r="R110" i="5"/>
  <c r="R109" i="5"/>
  <c r="R108" i="5"/>
  <c r="R82" i="5"/>
  <c r="R48" i="5"/>
  <c r="R44" i="5"/>
  <c r="R16" i="5"/>
  <c r="R12" i="5"/>
  <c r="R7" i="5"/>
  <c r="R252" i="5"/>
  <c r="R186" i="5"/>
  <c r="R244" i="5"/>
  <c r="R242" i="5"/>
  <c r="R241" i="5"/>
  <c r="R236" i="5"/>
  <c r="R234" i="5"/>
  <c r="R233" i="5"/>
  <c r="R179" i="5"/>
  <c r="R175" i="5"/>
  <c r="R140" i="5"/>
  <c r="R137" i="5"/>
  <c r="R136" i="5"/>
  <c r="R135" i="5"/>
  <c r="R106" i="5"/>
  <c r="R105" i="5"/>
  <c r="R104" i="5"/>
  <c r="R102" i="5"/>
  <c r="R101" i="5"/>
  <c r="R100" i="5"/>
  <c r="R68" i="5"/>
  <c r="R40" i="5"/>
  <c r="R36" i="5"/>
  <c r="R257" i="5"/>
  <c r="R250" i="5"/>
  <c r="R228" i="5"/>
  <c r="R226" i="5"/>
  <c r="R225" i="5"/>
  <c r="R220" i="5"/>
  <c r="R218" i="5"/>
  <c r="R217" i="5"/>
  <c r="R207" i="5"/>
  <c r="R205" i="5"/>
  <c r="R199" i="5"/>
  <c r="R171" i="5"/>
  <c r="R167" i="5"/>
  <c r="R162" i="5"/>
  <c r="R159" i="5"/>
  <c r="R131" i="5"/>
  <c r="R126" i="5"/>
  <c r="R125" i="5"/>
  <c r="R124" i="5"/>
  <c r="R119" i="5"/>
  <c r="R98" i="5"/>
  <c r="R97" i="5"/>
  <c r="R96" i="5"/>
  <c r="R94" i="5"/>
  <c r="R93" i="5"/>
  <c r="R87" i="5"/>
  <c r="R78" i="5"/>
  <c r="R77" i="5"/>
  <c r="R74" i="5"/>
  <c r="R73" i="5"/>
  <c r="R65" i="5"/>
  <c r="R64" i="5"/>
  <c r="R61" i="5"/>
  <c r="R60" i="5"/>
  <c r="R47" i="5"/>
  <c r="R33" i="5"/>
  <c r="R32" i="5"/>
  <c r="R29" i="5"/>
  <c r="R28" i="5"/>
  <c r="R15" i="5"/>
  <c r="R9" i="5"/>
  <c r="R8" i="5"/>
  <c r="R256" i="5"/>
  <c r="R254" i="5"/>
  <c r="R251" i="5"/>
  <c r="R240" i="5"/>
  <c r="R238" i="5"/>
  <c r="R235" i="5"/>
  <c r="R224" i="5"/>
  <c r="R222" i="5"/>
  <c r="R219" i="5"/>
  <c r="R208" i="5"/>
  <c r="R206" i="5"/>
  <c r="R203" i="5"/>
  <c r="R192" i="5"/>
  <c r="R190" i="5"/>
  <c r="R187" i="5"/>
  <c r="R177" i="5"/>
  <c r="R169" i="5"/>
  <c r="R161" i="5"/>
  <c r="R160" i="5"/>
  <c r="R158" i="5"/>
  <c r="R129" i="5"/>
  <c r="R128" i="5"/>
  <c r="R88" i="5"/>
  <c r="R85" i="5"/>
  <c r="R80" i="5"/>
  <c r="R76" i="5"/>
  <c r="R72" i="5"/>
  <c r="R70" i="5"/>
  <c r="R62" i="5"/>
  <c r="R54" i="5"/>
  <c r="R46" i="5"/>
  <c r="R38" i="5"/>
  <c r="R30" i="5"/>
  <c r="R22" i="5"/>
  <c r="R14" i="5"/>
  <c r="R259" i="5"/>
  <c r="R248" i="5"/>
  <c r="R246" i="5"/>
  <c r="R243" i="5"/>
  <c r="R232" i="5"/>
  <c r="R230" i="5"/>
  <c r="R227" i="5"/>
  <c r="R216" i="5"/>
  <c r="R214" i="5"/>
  <c r="R211" i="5"/>
  <c r="R200" i="5"/>
  <c r="R198" i="5"/>
  <c r="R195" i="5"/>
  <c r="R184" i="5"/>
  <c r="R182" i="5"/>
  <c r="R181" i="5"/>
  <c r="R173" i="5"/>
  <c r="R165" i="5"/>
  <c r="R154" i="5"/>
  <c r="R145" i="5"/>
  <c r="R144" i="5"/>
  <c r="R92" i="5"/>
  <c r="R89" i="5"/>
  <c r="R84" i="5"/>
  <c r="R81" i="5"/>
  <c r="R66" i="5"/>
  <c r="R58" i="5"/>
  <c r="R50" i="5"/>
  <c r="R42" i="5"/>
  <c r="R34" i="5"/>
  <c r="R26" i="5"/>
  <c r="R18" i="5"/>
  <c r="R10" i="5"/>
  <c r="R157" i="5"/>
  <c r="R149" i="5"/>
  <c r="R141" i="5"/>
  <c r="R133" i="5"/>
  <c r="R178" i="5"/>
  <c r="R146" i="5"/>
  <c r="R138" i="5"/>
  <c r="R130" i="5"/>
  <c r="R174" i="5"/>
  <c r="R150" i="5"/>
  <c r="R142" i="5"/>
  <c r="R134" i="5"/>
  <c r="W7" i="5"/>
  <c r="R233" i="4"/>
  <c r="R230" i="4"/>
  <c r="R229" i="4"/>
  <c r="R228" i="4"/>
  <c r="R223" i="4"/>
  <c r="R220" i="4"/>
  <c r="R181" i="4"/>
  <c r="R180" i="4"/>
  <c r="R173" i="4"/>
  <c r="R172" i="4"/>
  <c r="R163" i="4"/>
  <c r="R160" i="4"/>
  <c r="R155" i="4"/>
  <c r="R123" i="4"/>
  <c r="R120" i="4"/>
  <c r="R118" i="4"/>
  <c r="R116" i="4"/>
  <c r="R115" i="4"/>
  <c r="R114" i="4"/>
  <c r="R112" i="4"/>
  <c r="R110" i="4"/>
  <c r="R109" i="4"/>
  <c r="R105" i="4"/>
  <c r="R84" i="4"/>
  <c r="R82" i="4"/>
  <c r="R76" i="4"/>
  <c r="R73" i="4"/>
  <c r="R70" i="4"/>
  <c r="R54" i="4"/>
  <c r="R259" i="4"/>
  <c r="R258" i="4"/>
  <c r="R256" i="4"/>
  <c r="R254" i="4"/>
  <c r="R250" i="4"/>
  <c r="R243" i="4"/>
  <c r="R241" i="4"/>
  <c r="R239" i="4"/>
  <c r="R214" i="4"/>
  <c r="R213" i="4"/>
  <c r="R212" i="4"/>
  <c r="R205" i="4"/>
  <c r="R204" i="4"/>
  <c r="R195" i="4"/>
  <c r="R192" i="4"/>
  <c r="R187" i="4"/>
  <c r="R149" i="4"/>
  <c r="R148" i="4"/>
  <c r="R136" i="4"/>
  <c r="R129" i="4"/>
  <c r="R100" i="4"/>
  <c r="R98" i="4"/>
  <c r="R90" i="4"/>
  <c r="R62" i="4"/>
  <c r="R253" i="4"/>
  <c r="R252" i="4"/>
  <c r="R251" i="4"/>
  <c r="R249" i="4"/>
  <c r="R248" i="4"/>
  <c r="R238" i="4"/>
  <c r="R237" i="4"/>
  <c r="R235" i="4"/>
  <c r="R215" i="4"/>
  <c r="R201" i="4"/>
  <c r="R199" i="4"/>
  <c r="R185" i="4"/>
  <c r="R183" i="4"/>
  <c r="R170" i="4"/>
  <c r="R169" i="4"/>
  <c r="R167" i="4"/>
  <c r="R154" i="4"/>
  <c r="R153" i="4"/>
  <c r="R151" i="4"/>
  <c r="R126" i="4"/>
  <c r="R101" i="4"/>
  <c r="R75" i="4"/>
  <c r="R69" i="4"/>
  <c r="R61" i="4"/>
  <c r="R257" i="4"/>
  <c r="R255" i="4"/>
  <c r="R231" i="4"/>
  <c r="R222" i="4"/>
  <c r="R221" i="4"/>
  <c r="R219" i="4"/>
  <c r="R210" i="4"/>
  <c r="R209" i="4"/>
  <c r="R207" i="4"/>
  <c r="R194" i="4"/>
  <c r="R193" i="4"/>
  <c r="R191" i="4"/>
  <c r="R178" i="4"/>
  <c r="R177" i="4"/>
  <c r="R175" i="4"/>
  <c r="R162" i="4"/>
  <c r="R161" i="4"/>
  <c r="R159" i="4"/>
  <c r="R146" i="4"/>
  <c r="R145" i="4"/>
  <c r="R143" i="4"/>
  <c r="R139" i="4"/>
  <c r="R133" i="4"/>
  <c r="R132" i="4"/>
  <c r="R131" i="4"/>
  <c r="R130" i="4"/>
  <c r="R121" i="4"/>
  <c r="R117" i="4"/>
  <c r="R113" i="4"/>
  <c r="R111" i="4"/>
  <c r="R94" i="4"/>
  <c r="R87" i="4"/>
  <c r="R81" i="4"/>
  <c r="R65" i="4"/>
  <c r="R57" i="4"/>
  <c r="R198" i="4"/>
  <c r="R182" i="4"/>
  <c r="R166" i="4"/>
  <c r="R150" i="4"/>
  <c r="R144" i="4"/>
  <c r="R234" i="4"/>
  <c r="R226" i="4"/>
  <c r="R218" i="4"/>
  <c r="R202" i="4"/>
  <c r="R186" i="4"/>
  <c r="R242" i="4"/>
  <c r="R246" i="4"/>
  <c r="R206" i="4"/>
  <c r="R190" i="4"/>
  <c r="R174" i="4"/>
  <c r="R158" i="4"/>
  <c r="R119" i="4"/>
  <c r="R141" i="4"/>
  <c r="R72" i="4"/>
  <c r="R137" i="4"/>
  <c r="R128" i="4"/>
  <c r="R99" i="4"/>
  <c r="R96" i="4"/>
  <c r="R78" i="4"/>
  <c r="R124" i="4"/>
  <c r="R108" i="4"/>
  <c r="R92" i="4"/>
  <c r="R85" i="4"/>
  <c r="W8" i="5" l="1"/>
  <c r="A3" i="3"/>
  <c r="T3" i="3"/>
  <c r="U3" i="3"/>
  <c r="V3" i="3" s="1"/>
  <c r="S5" i="3"/>
  <c r="V5" i="3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S6" i="3"/>
  <c r="V6" i="3"/>
  <c r="S7" i="3"/>
  <c r="V7" i="3"/>
  <c r="S8" i="3"/>
  <c r="V8" i="3"/>
  <c r="S9" i="3"/>
  <c r="V9" i="3"/>
  <c r="R9" i="3" s="1"/>
  <c r="S10" i="3"/>
  <c r="V10" i="3"/>
  <c r="S11" i="3"/>
  <c r="V11" i="3"/>
  <c r="S12" i="3"/>
  <c r="R12" i="3" s="1"/>
  <c r="V12" i="3"/>
  <c r="S13" i="3"/>
  <c r="V13" i="3"/>
  <c r="S14" i="3"/>
  <c r="R14" i="3" s="1"/>
  <c r="V14" i="3"/>
  <c r="S15" i="3"/>
  <c r="V15" i="3"/>
  <c r="S16" i="3"/>
  <c r="R16" i="3" s="1"/>
  <c r="V16" i="3"/>
  <c r="S17" i="3"/>
  <c r="V17" i="3"/>
  <c r="S18" i="3"/>
  <c r="R18" i="3" s="1"/>
  <c r="V18" i="3"/>
  <c r="S19" i="3"/>
  <c r="V19" i="3"/>
  <c r="S20" i="3"/>
  <c r="R20" i="3" s="1"/>
  <c r="V20" i="3"/>
  <c r="S21" i="3"/>
  <c r="V21" i="3"/>
  <c r="S22" i="3"/>
  <c r="R22" i="3" s="1"/>
  <c r="V22" i="3"/>
  <c r="S23" i="3"/>
  <c r="V23" i="3"/>
  <c r="S24" i="3"/>
  <c r="R24" i="3" s="1"/>
  <c r="V24" i="3"/>
  <c r="S25" i="3"/>
  <c r="V25" i="3"/>
  <c r="S26" i="3"/>
  <c r="R26" i="3" s="1"/>
  <c r="V26" i="3"/>
  <c r="S27" i="3"/>
  <c r="V27" i="3"/>
  <c r="S28" i="3"/>
  <c r="R28" i="3" s="1"/>
  <c r="V28" i="3"/>
  <c r="S29" i="3"/>
  <c r="V29" i="3"/>
  <c r="S30" i="3"/>
  <c r="R30" i="3" s="1"/>
  <c r="V30" i="3"/>
  <c r="S31" i="3"/>
  <c r="V31" i="3"/>
  <c r="S32" i="3"/>
  <c r="R32" i="3" s="1"/>
  <c r="V32" i="3"/>
  <c r="S33" i="3"/>
  <c r="V33" i="3"/>
  <c r="S34" i="3"/>
  <c r="R34" i="3" s="1"/>
  <c r="V34" i="3"/>
  <c r="S35" i="3"/>
  <c r="V35" i="3"/>
  <c r="S36" i="3"/>
  <c r="R36" i="3" s="1"/>
  <c r="V36" i="3"/>
  <c r="S37" i="3"/>
  <c r="V37" i="3"/>
  <c r="S38" i="3"/>
  <c r="R38" i="3" s="1"/>
  <c r="V38" i="3"/>
  <c r="S39" i="3"/>
  <c r="V39" i="3"/>
  <c r="S40" i="3"/>
  <c r="R40" i="3" s="1"/>
  <c r="V40" i="3"/>
  <c r="S41" i="3"/>
  <c r="V41" i="3"/>
  <c r="S42" i="3"/>
  <c r="R42" i="3" s="1"/>
  <c r="V42" i="3"/>
  <c r="S43" i="3"/>
  <c r="V43" i="3"/>
  <c r="S44" i="3"/>
  <c r="R44" i="3" s="1"/>
  <c r="V44" i="3"/>
  <c r="S45" i="3"/>
  <c r="V45" i="3"/>
  <c r="S46" i="3"/>
  <c r="R46" i="3" s="1"/>
  <c r="V46" i="3"/>
  <c r="S47" i="3"/>
  <c r="V47" i="3"/>
  <c r="S48" i="3"/>
  <c r="R48" i="3" s="1"/>
  <c r="V48" i="3"/>
  <c r="S49" i="3"/>
  <c r="V49" i="3"/>
  <c r="S50" i="3"/>
  <c r="R50" i="3" s="1"/>
  <c r="V50" i="3"/>
  <c r="S51" i="3"/>
  <c r="V51" i="3"/>
  <c r="S52" i="3"/>
  <c r="R52" i="3" s="1"/>
  <c r="V52" i="3"/>
  <c r="S53" i="3"/>
  <c r="V53" i="3"/>
  <c r="S54" i="3"/>
  <c r="R54" i="3" s="1"/>
  <c r="V54" i="3"/>
  <c r="S55" i="3"/>
  <c r="V55" i="3"/>
  <c r="S56" i="3"/>
  <c r="R56" i="3" s="1"/>
  <c r="V56" i="3"/>
  <c r="S57" i="3"/>
  <c r="V57" i="3"/>
  <c r="S58" i="3"/>
  <c r="R58" i="3" s="1"/>
  <c r="V58" i="3"/>
  <c r="S59" i="3"/>
  <c r="V59" i="3"/>
  <c r="S60" i="3"/>
  <c r="R60" i="3" s="1"/>
  <c r="V60" i="3"/>
  <c r="S61" i="3"/>
  <c r="V61" i="3"/>
  <c r="S62" i="3"/>
  <c r="R62" i="3" s="1"/>
  <c r="V62" i="3"/>
  <c r="S63" i="3"/>
  <c r="V63" i="3"/>
  <c r="S64" i="3"/>
  <c r="R64" i="3" s="1"/>
  <c r="V64" i="3"/>
  <c r="S65" i="3"/>
  <c r="V65" i="3"/>
  <c r="S66" i="3"/>
  <c r="R66" i="3" s="1"/>
  <c r="V66" i="3"/>
  <c r="S67" i="3"/>
  <c r="V67" i="3"/>
  <c r="S68" i="3"/>
  <c r="R68" i="3" s="1"/>
  <c r="V68" i="3"/>
  <c r="S69" i="3"/>
  <c r="V69" i="3"/>
  <c r="S70" i="3"/>
  <c r="R70" i="3" s="1"/>
  <c r="V70" i="3"/>
  <c r="S71" i="3"/>
  <c r="V71" i="3"/>
  <c r="S72" i="3"/>
  <c r="R72" i="3" s="1"/>
  <c r="V72" i="3"/>
  <c r="S73" i="3"/>
  <c r="V73" i="3"/>
  <c r="I74" i="3"/>
  <c r="S74" i="3"/>
  <c r="V74" i="3"/>
  <c r="I75" i="3"/>
  <c r="S75" i="3"/>
  <c r="R75" i="3" s="1"/>
  <c r="V75" i="3"/>
  <c r="I76" i="3"/>
  <c r="S76" i="3"/>
  <c r="V76" i="3"/>
  <c r="I77" i="3"/>
  <c r="S77" i="3"/>
  <c r="V77" i="3"/>
  <c r="S78" i="3"/>
  <c r="R78" i="3" s="1"/>
  <c r="V78" i="3"/>
  <c r="S79" i="3"/>
  <c r="V79" i="3"/>
  <c r="I80" i="3"/>
  <c r="S80" i="3"/>
  <c r="V80" i="3"/>
  <c r="I81" i="3"/>
  <c r="S81" i="3"/>
  <c r="R81" i="3" s="1"/>
  <c r="V81" i="3"/>
  <c r="I82" i="3"/>
  <c r="S82" i="3"/>
  <c r="V82" i="3"/>
  <c r="I83" i="3"/>
  <c r="S83" i="3"/>
  <c r="V83" i="3"/>
  <c r="I84" i="3"/>
  <c r="S84" i="3"/>
  <c r="V84" i="3"/>
  <c r="R84" i="3" s="1"/>
  <c r="I85" i="3"/>
  <c r="S85" i="3"/>
  <c r="V85" i="3"/>
  <c r="I86" i="3"/>
  <c r="S86" i="3"/>
  <c r="V86" i="3"/>
  <c r="I87" i="3"/>
  <c r="S87" i="3"/>
  <c r="V87" i="3"/>
  <c r="I88" i="3"/>
  <c r="S88" i="3"/>
  <c r="V88" i="3"/>
  <c r="I89" i="3"/>
  <c r="S89" i="3"/>
  <c r="V89" i="3"/>
  <c r="I90" i="3"/>
  <c r="S90" i="3"/>
  <c r="V90" i="3"/>
  <c r="I91" i="3"/>
  <c r="S91" i="3"/>
  <c r="V91" i="3"/>
  <c r="I92" i="3"/>
  <c r="S92" i="3"/>
  <c r="R92" i="3" s="1"/>
  <c r="V92" i="3"/>
  <c r="I93" i="3"/>
  <c r="S93" i="3"/>
  <c r="V93" i="3"/>
  <c r="I94" i="3"/>
  <c r="S94" i="3"/>
  <c r="V94" i="3"/>
  <c r="I95" i="3"/>
  <c r="S95" i="3"/>
  <c r="V95" i="3"/>
  <c r="I96" i="3"/>
  <c r="S96" i="3"/>
  <c r="V96" i="3"/>
  <c r="R96" i="3" s="1"/>
  <c r="I97" i="3"/>
  <c r="S97" i="3"/>
  <c r="V97" i="3"/>
  <c r="I98" i="3"/>
  <c r="S98" i="3"/>
  <c r="V98" i="3"/>
  <c r="I99" i="3"/>
  <c r="S99" i="3"/>
  <c r="V99" i="3"/>
  <c r="I100" i="3"/>
  <c r="S100" i="3"/>
  <c r="V100" i="3"/>
  <c r="I101" i="3"/>
  <c r="S101" i="3"/>
  <c r="V101" i="3"/>
  <c r="I102" i="3"/>
  <c r="S102" i="3"/>
  <c r="V102" i="3"/>
  <c r="I103" i="3"/>
  <c r="S103" i="3"/>
  <c r="V103" i="3"/>
  <c r="I104" i="3"/>
  <c r="S104" i="3"/>
  <c r="V104" i="3"/>
  <c r="I105" i="3"/>
  <c r="S105" i="3"/>
  <c r="V105" i="3"/>
  <c r="I106" i="3"/>
  <c r="S106" i="3"/>
  <c r="V106" i="3"/>
  <c r="I107" i="3"/>
  <c r="S107" i="3"/>
  <c r="R107" i="3" s="1"/>
  <c r="V107" i="3"/>
  <c r="I108" i="3"/>
  <c r="S108" i="3"/>
  <c r="V108" i="3"/>
  <c r="I109" i="3"/>
  <c r="S109" i="3"/>
  <c r="V109" i="3"/>
  <c r="I110" i="3"/>
  <c r="S110" i="3"/>
  <c r="V110" i="3"/>
  <c r="I111" i="3"/>
  <c r="S111" i="3"/>
  <c r="R111" i="3" s="1"/>
  <c r="V111" i="3"/>
  <c r="I112" i="3"/>
  <c r="S112" i="3"/>
  <c r="V112" i="3"/>
  <c r="R112" i="3" s="1"/>
  <c r="I113" i="3"/>
  <c r="S113" i="3"/>
  <c r="V113" i="3"/>
  <c r="I114" i="3"/>
  <c r="S114" i="3"/>
  <c r="V114" i="3"/>
  <c r="I115" i="3"/>
  <c r="S115" i="3"/>
  <c r="V115" i="3"/>
  <c r="I116" i="3"/>
  <c r="S116" i="3"/>
  <c r="V116" i="3"/>
  <c r="I117" i="3"/>
  <c r="S117" i="3"/>
  <c r="V117" i="3"/>
  <c r="I118" i="3"/>
  <c r="S118" i="3"/>
  <c r="V118" i="3"/>
  <c r="I119" i="3"/>
  <c r="S119" i="3"/>
  <c r="V119" i="3"/>
  <c r="I120" i="3"/>
  <c r="S120" i="3"/>
  <c r="V120" i="3"/>
  <c r="I121" i="3"/>
  <c r="S121" i="3"/>
  <c r="V121" i="3"/>
  <c r="I122" i="3"/>
  <c r="S122" i="3"/>
  <c r="V122" i="3"/>
  <c r="I123" i="3"/>
  <c r="S123" i="3"/>
  <c r="V123" i="3"/>
  <c r="I124" i="3"/>
  <c r="S124" i="3"/>
  <c r="V124" i="3"/>
  <c r="I125" i="3"/>
  <c r="S125" i="3"/>
  <c r="V125" i="3"/>
  <c r="I126" i="3"/>
  <c r="S126" i="3"/>
  <c r="V126" i="3"/>
  <c r="I127" i="3"/>
  <c r="S127" i="3"/>
  <c r="V127" i="3"/>
  <c r="I128" i="3"/>
  <c r="S128" i="3"/>
  <c r="V128" i="3"/>
  <c r="I129" i="3"/>
  <c r="S129" i="3"/>
  <c r="V129" i="3"/>
  <c r="I130" i="3"/>
  <c r="S130" i="3"/>
  <c r="V130" i="3"/>
  <c r="I131" i="3"/>
  <c r="S131" i="3"/>
  <c r="V131" i="3"/>
  <c r="I132" i="3"/>
  <c r="S132" i="3"/>
  <c r="V132" i="3"/>
  <c r="I133" i="3"/>
  <c r="S133" i="3"/>
  <c r="V133" i="3"/>
  <c r="I134" i="3"/>
  <c r="S134" i="3"/>
  <c r="V134" i="3"/>
  <c r="I135" i="3"/>
  <c r="S135" i="3"/>
  <c r="R135" i="3" s="1"/>
  <c r="V135" i="3"/>
  <c r="I136" i="3"/>
  <c r="S136" i="3"/>
  <c r="V136" i="3"/>
  <c r="I137" i="3"/>
  <c r="S137" i="3"/>
  <c r="V137" i="3"/>
  <c r="I138" i="3"/>
  <c r="R138" i="3"/>
  <c r="S138" i="3"/>
  <c r="V138" i="3"/>
  <c r="I139" i="3"/>
  <c r="S139" i="3"/>
  <c r="V139" i="3"/>
  <c r="I140" i="3"/>
  <c r="S140" i="3"/>
  <c r="V140" i="3"/>
  <c r="I141" i="3"/>
  <c r="S141" i="3"/>
  <c r="V141" i="3"/>
  <c r="I142" i="3"/>
  <c r="S142" i="3"/>
  <c r="V142" i="3"/>
  <c r="I143" i="3"/>
  <c r="S143" i="3"/>
  <c r="V143" i="3"/>
  <c r="I144" i="3"/>
  <c r="S144" i="3"/>
  <c r="V144" i="3"/>
  <c r="I145" i="3"/>
  <c r="S145" i="3"/>
  <c r="V145" i="3"/>
  <c r="I146" i="3"/>
  <c r="S146" i="3"/>
  <c r="V146" i="3"/>
  <c r="I147" i="3"/>
  <c r="S147" i="3"/>
  <c r="R147" i="3" s="1"/>
  <c r="V147" i="3"/>
  <c r="I148" i="3"/>
  <c r="S148" i="3"/>
  <c r="R148" i="3" s="1"/>
  <c r="V148" i="3"/>
  <c r="I149" i="3"/>
  <c r="S149" i="3"/>
  <c r="V149" i="3"/>
  <c r="R149" i="3" s="1"/>
  <c r="I150" i="3"/>
  <c r="S150" i="3"/>
  <c r="V150" i="3"/>
  <c r="I151" i="3"/>
  <c r="S151" i="3"/>
  <c r="V151" i="3"/>
  <c r="I152" i="3"/>
  <c r="S152" i="3"/>
  <c r="V152" i="3"/>
  <c r="I153" i="3"/>
  <c r="S153" i="3"/>
  <c r="V153" i="3"/>
  <c r="I154" i="3"/>
  <c r="S154" i="3"/>
  <c r="V154" i="3"/>
  <c r="I155" i="3"/>
  <c r="S155" i="3"/>
  <c r="V155" i="3"/>
  <c r="I156" i="3"/>
  <c r="S156" i="3"/>
  <c r="V156" i="3"/>
  <c r="I157" i="3"/>
  <c r="S157" i="3"/>
  <c r="V157" i="3"/>
  <c r="I158" i="3"/>
  <c r="S158" i="3"/>
  <c r="V158" i="3"/>
  <c r="I159" i="3"/>
  <c r="S159" i="3"/>
  <c r="V159" i="3"/>
  <c r="I160" i="3"/>
  <c r="S160" i="3"/>
  <c r="V160" i="3"/>
  <c r="I161" i="3"/>
  <c r="S161" i="3"/>
  <c r="V161" i="3"/>
  <c r="I162" i="3"/>
  <c r="S162" i="3"/>
  <c r="V162" i="3"/>
  <c r="I163" i="3"/>
  <c r="S163" i="3"/>
  <c r="R163" i="3" s="1"/>
  <c r="V163" i="3"/>
  <c r="I164" i="3"/>
  <c r="S164" i="3"/>
  <c r="R164" i="3" s="1"/>
  <c r="V164" i="3"/>
  <c r="I165" i="3"/>
  <c r="S165" i="3"/>
  <c r="R165" i="3" s="1"/>
  <c r="V165" i="3"/>
  <c r="I166" i="3"/>
  <c r="S166" i="3"/>
  <c r="V166" i="3"/>
  <c r="I167" i="3"/>
  <c r="S167" i="3"/>
  <c r="V167" i="3"/>
  <c r="I168" i="3"/>
  <c r="S168" i="3"/>
  <c r="V168" i="3"/>
  <c r="I169" i="3"/>
  <c r="S169" i="3"/>
  <c r="V169" i="3"/>
  <c r="I170" i="3"/>
  <c r="S170" i="3"/>
  <c r="V170" i="3"/>
  <c r="I171" i="3"/>
  <c r="S171" i="3"/>
  <c r="V171" i="3"/>
  <c r="I172" i="3"/>
  <c r="S172" i="3"/>
  <c r="V172" i="3"/>
  <c r="I173" i="3"/>
  <c r="S173" i="3"/>
  <c r="V173" i="3"/>
  <c r="I174" i="3"/>
  <c r="S174" i="3"/>
  <c r="V174" i="3"/>
  <c r="I175" i="3"/>
  <c r="S175" i="3"/>
  <c r="V175" i="3"/>
  <c r="I176" i="3"/>
  <c r="S176" i="3"/>
  <c r="V176" i="3"/>
  <c r="I177" i="3"/>
  <c r="S177" i="3"/>
  <c r="R177" i="3" s="1"/>
  <c r="V177" i="3"/>
  <c r="I178" i="3"/>
  <c r="S178" i="3"/>
  <c r="V178" i="3"/>
  <c r="I179" i="3"/>
  <c r="S179" i="3"/>
  <c r="V179" i="3"/>
  <c r="I180" i="3"/>
  <c r="S180" i="3"/>
  <c r="R180" i="3" s="1"/>
  <c r="V180" i="3"/>
  <c r="I181" i="3"/>
  <c r="S181" i="3"/>
  <c r="V181" i="3"/>
  <c r="I182" i="3"/>
  <c r="S182" i="3"/>
  <c r="V182" i="3"/>
  <c r="I183" i="3"/>
  <c r="S183" i="3"/>
  <c r="V183" i="3"/>
  <c r="I184" i="3"/>
  <c r="S184" i="3"/>
  <c r="V184" i="3"/>
  <c r="I185" i="3"/>
  <c r="S185" i="3"/>
  <c r="V185" i="3"/>
  <c r="I186" i="3"/>
  <c r="S186" i="3"/>
  <c r="V186" i="3"/>
  <c r="I187" i="3"/>
  <c r="S187" i="3"/>
  <c r="V187" i="3"/>
  <c r="I188" i="3"/>
  <c r="S188" i="3"/>
  <c r="V188" i="3"/>
  <c r="I189" i="3"/>
  <c r="S189" i="3"/>
  <c r="V189" i="3"/>
  <c r="I190" i="3"/>
  <c r="S190" i="3"/>
  <c r="V190" i="3"/>
  <c r="I191" i="3"/>
  <c r="S191" i="3"/>
  <c r="V191" i="3"/>
  <c r="I192" i="3"/>
  <c r="S192" i="3"/>
  <c r="V192" i="3"/>
  <c r="I193" i="3"/>
  <c r="S193" i="3"/>
  <c r="R193" i="3" s="1"/>
  <c r="V193" i="3"/>
  <c r="I194" i="3"/>
  <c r="S194" i="3"/>
  <c r="V194" i="3"/>
  <c r="I195" i="3"/>
  <c r="S195" i="3"/>
  <c r="V195" i="3"/>
  <c r="I196" i="3"/>
  <c r="S196" i="3"/>
  <c r="R196" i="3" s="1"/>
  <c r="V196" i="3"/>
  <c r="I197" i="3"/>
  <c r="R197" i="3"/>
  <c r="S197" i="3"/>
  <c r="V197" i="3"/>
  <c r="I198" i="3"/>
  <c r="S198" i="3"/>
  <c r="V198" i="3"/>
  <c r="I199" i="3"/>
  <c r="S199" i="3"/>
  <c r="V199" i="3"/>
  <c r="I200" i="3"/>
  <c r="S200" i="3"/>
  <c r="V200" i="3"/>
  <c r="I201" i="3"/>
  <c r="S201" i="3"/>
  <c r="V201" i="3"/>
  <c r="I202" i="3"/>
  <c r="S202" i="3"/>
  <c r="V202" i="3"/>
  <c r="I203" i="3"/>
  <c r="S203" i="3"/>
  <c r="V203" i="3"/>
  <c r="I204" i="3"/>
  <c r="S204" i="3"/>
  <c r="V204" i="3"/>
  <c r="I205" i="3"/>
  <c r="S205" i="3"/>
  <c r="R205" i="3" s="1"/>
  <c r="V205" i="3"/>
  <c r="I206" i="3"/>
  <c r="S206" i="3"/>
  <c r="V206" i="3"/>
  <c r="I207" i="3"/>
  <c r="S207" i="3"/>
  <c r="V207" i="3"/>
  <c r="I208" i="3"/>
  <c r="S208" i="3"/>
  <c r="V208" i="3"/>
  <c r="I209" i="3"/>
  <c r="S209" i="3"/>
  <c r="V209" i="3"/>
  <c r="I210" i="3"/>
  <c r="S210" i="3"/>
  <c r="V210" i="3"/>
  <c r="I211" i="3"/>
  <c r="S211" i="3"/>
  <c r="V211" i="3"/>
  <c r="I212" i="3"/>
  <c r="S212" i="3"/>
  <c r="V212" i="3"/>
  <c r="I213" i="3"/>
  <c r="S213" i="3"/>
  <c r="R213" i="3" s="1"/>
  <c r="V213" i="3"/>
  <c r="I214" i="3"/>
  <c r="R214" i="3"/>
  <c r="S214" i="3"/>
  <c r="V214" i="3"/>
  <c r="I215" i="3"/>
  <c r="S215" i="3"/>
  <c r="V215" i="3"/>
  <c r="I216" i="3"/>
  <c r="S216" i="3"/>
  <c r="V216" i="3"/>
  <c r="I217" i="3"/>
  <c r="S217" i="3"/>
  <c r="V217" i="3"/>
  <c r="I218" i="3"/>
  <c r="S218" i="3"/>
  <c r="V218" i="3"/>
  <c r="I219" i="3"/>
  <c r="S219" i="3"/>
  <c r="V219" i="3"/>
  <c r="I220" i="3"/>
  <c r="S220" i="3"/>
  <c r="V220" i="3"/>
  <c r="I221" i="3"/>
  <c r="S221" i="3"/>
  <c r="V221" i="3"/>
  <c r="I222" i="3"/>
  <c r="S222" i="3"/>
  <c r="V222" i="3"/>
  <c r="I223" i="3"/>
  <c r="S223" i="3"/>
  <c r="V223" i="3"/>
  <c r="I224" i="3"/>
  <c r="S224" i="3"/>
  <c r="V224" i="3"/>
  <c r="I225" i="3"/>
  <c r="S225" i="3"/>
  <c r="V225" i="3"/>
  <c r="I226" i="3"/>
  <c r="S226" i="3"/>
  <c r="V226" i="3"/>
  <c r="I227" i="3"/>
  <c r="S227" i="3"/>
  <c r="V227" i="3"/>
  <c r="I228" i="3"/>
  <c r="S228" i="3"/>
  <c r="V228" i="3"/>
  <c r="I229" i="3"/>
  <c r="S229" i="3"/>
  <c r="V229" i="3"/>
  <c r="I230" i="3"/>
  <c r="S230" i="3"/>
  <c r="V230" i="3"/>
  <c r="I231" i="3"/>
  <c r="S231" i="3"/>
  <c r="R231" i="3" s="1"/>
  <c r="V231" i="3"/>
  <c r="I232" i="3"/>
  <c r="S232" i="3"/>
  <c r="V232" i="3"/>
  <c r="I233" i="3"/>
  <c r="S233" i="3"/>
  <c r="V233" i="3"/>
  <c r="I234" i="3"/>
  <c r="S234" i="3"/>
  <c r="R234" i="3" s="1"/>
  <c r="V234" i="3"/>
  <c r="I235" i="3"/>
  <c r="S235" i="3"/>
  <c r="V235" i="3"/>
  <c r="I236" i="3"/>
  <c r="S236" i="3"/>
  <c r="V236" i="3"/>
  <c r="I237" i="3"/>
  <c r="S237" i="3"/>
  <c r="V237" i="3"/>
  <c r="I238" i="3"/>
  <c r="S238" i="3"/>
  <c r="V238" i="3"/>
  <c r="I239" i="3"/>
  <c r="S239" i="3"/>
  <c r="R239" i="3" s="1"/>
  <c r="V239" i="3"/>
  <c r="I240" i="3"/>
  <c r="S240" i="3"/>
  <c r="V240" i="3"/>
  <c r="I241" i="3"/>
  <c r="S241" i="3"/>
  <c r="V241" i="3"/>
  <c r="I242" i="3"/>
  <c r="S242" i="3"/>
  <c r="V242" i="3"/>
  <c r="I243" i="3"/>
  <c r="S243" i="3"/>
  <c r="R243" i="3" s="1"/>
  <c r="V243" i="3"/>
  <c r="I244" i="3"/>
  <c r="S244" i="3"/>
  <c r="V244" i="3"/>
  <c r="I245" i="3"/>
  <c r="S245" i="3"/>
  <c r="V245" i="3"/>
  <c r="I246" i="3"/>
  <c r="S246" i="3"/>
  <c r="R246" i="3" s="1"/>
  <c r="V246" i="3"/>
  <c r="I247" i="3"/>
  <c r="S247" i="3"/>
  <c r="V247" i="3"/>
  <c r="I248" i="3"/>
  <c r="S248" i="3"/>
  <c r="V248" i="3"/>
  <c r="I249" i="3"/>
  <c r="S249" i="3"/>
  <c r="V249" i="3"/>
  <c r="I250" i="3"/>
  <c r="S250" i="3"/>
  <c r="V250" i="3"/>
  <c r="I251" i="3"/>
  <c r="S251" i="3"/>
  <c r="V251" i="3"/>
  <c r="I252" i="3"/>
  <c r="S252" i="3"/>
  <c r="V252" i="3"/>
  <c r="I253" i="3"/>
  <c r="S253" i="3"/>
  <c r="V253" i="3"/>
  <c r="R253" i="3" s="1"/>
  <c r="I254" i="3"/>
  <c r="S254" i="3"/>
  <c r="V254" i="3"/>
  <c r="I255" i="3"/>
  <c r="S255" i="3"/>
  <c r="V255" i="3"/>
  <c r="I256" i="3"/>
  <c r="S256" i="3"/>
  <c r="V256" i="3"/>
  <c r="I257" i="3"/>
  <c r="S257" i="3"/>
  <c r="V257" i="3"/>
  <c r="R257" i="3" s="1"/>
  <c r="I258" i="3"/>
  <c r="S258" i="3"/>
  <c r="V258" i="3"/>
  <c r="I259" i="3"/>
  <c r="S259" i="3"/>
  <c r="V259" i="3"/>
  <c r="R244" i="3" l="1"/>
  <c r="R232" i="3"/>
  <c r="R194" i="3"/>
  <c r="R178" i="3"/>
  <c r="R161" i="3"/>
  <c r="R145" i="3"/>
  <c r="R136" i="3"/>
  <c r="R91" i="3"/>
  <c r="R7" i="3"/>
  <c r="R222" i="3"/>
  <c r="R195" i="3"/>
  <c r="R179" i="3"/>
  <c r="R162" i="3"/>
  <c r="R146" i="3"/>
  <c r="R130" i="3"/>
  <c r="R126" i="3"/>
  <c r="R114" i="3"/>
  <c r="R98" i="3"/>
  <c r="R94" i="3"/>
  <c r="R88" i="3"/>
  <c r="R80" i="3"/>
  <c r="R74" i="3"/>
  <c r="R251" i="3"/>
  <c r="R247" i="3"/>
  <c r="R206" i="3"/>
  <c r="R181" i="3"/>
  <c r="R123" i="3"/>
  <c r="R119" i="3"/>
  <c r="R103" i="3"/>
  <c r="R86" i="3"/>
  <c r="R82" i="3"/>
  <c r="R76" i="3"/>
  <c r="R8" i="3"/>
  <c r="W9" i="5"/>
  <c r="R230" i="3"/>
  <c r="R228" i="3"/>
  <c r="R227" i="3"/>
  <c r="R225" i="3"/>
  <c r="R220" i="3"/>
  <c r="R218" i="3"/>
  <c r="R215" i="3"/>
  <c r="R203" i="3"/>
  <c r="R202" i="3"/>
  <c r="R201" i="3"/>
  <c r="R176" i="3"/>
  <c r="R175" i="3"/>
  <c r="R174" i="3"/>
  <c r="R173" i="3"/>
  <c r="R169" i="3"/>
  <c r="R144" i="3"/>
  <c r="R143" i="3"/>
  <c r="R142" i="3"/>
  <c r="R140" i="3"/>
  <c r="R104" i="3"/>
  <c r="R101" i="3"/>
  <c r="R100" i="3"/>
  <c r="R99" i="3"/>
  <c r="R95" i="3"/>
  <c r="R90" i="3"/>
  <c r="R79" i="3"/>
  <c r="R73" i="3"/>
  <c r="R69" i="3"/>
  <c r="R65" i="3"/>
  <c r="R61" i="3"/>
  <c r="R57" i="3"/>
  <c r="R53" i="3"/>
  <c r="R49" i="3"/>
  <c r="R45" i="3"/>
  <c r="R41" i="3"/>
  <c r="R37" i="3"/>
  <c r="R33" i="3"/>
  <c r="R29" i="3"/>
  <c r="R25" i="3"/>
  <c r="R21" i="3"/>
  <c r="R17" i="3"/>
  <c r="R13" i="3"/>
  <c r="R10" i="3"/>
  <c r="R6" i="3"/>
  <c r="R5" i="3"/>
  <c r="R259" i="3"/>
  <c r="R255" i="3"/>
  <c r="R250" i="3"/>
  <c r="R248" i="3"/>
  <c r="R241" i="3"/>
  <c r="R237" i="3"/>
  <c r="R235" i="3"/>
  <c r="R212" i="3"/>
  <c r="R211" i="3"/>
  <c r="R209" i="3"/>
  <c r="R192" i="3"/>
  <c r="R190" i="3"/>
  <c r="R189" i="3"/>
  <c r="R185" i="3"/>
  <c r="R160" i="3"/>
  <c r="R159" i="3"/>
  <c r="R158" i="3"/>
  <c r="R157" i="3"/>
  <c r="R153" i="3"/>
  <c r="R120" i="3"/>
  <c r="R117" i="3"/>
  <c r="R116" i="3"/>
  <c r="R115" i="3"/>
  <c r="R110" i="3"/>
  <c r="R87" i="3"/>
  <c r="R85" i="3"/>
  <c r="R83" i="3"/>
  <c r="R77" i="3"/>
  <c r="R71" i="3"/>
  <c r="R67" i="3"/>
  <c r="R63" i="3"/>
  <c r="R59" i="3"/>
  <c r="R55" i="3"/>
  <c r="R51" i="3"/>
  <c r="R47" i="3"/>
  <c r="R43" i="3"/>
  <c r="R39" i="3"/>
  <c r="R35" i="3"/>
  <c r="R31" i="3"/>
  <c r="R27" i="3"/>
  <c r="R23" i="3"/>
  <c r="R19" i="3"/>
  <c r="R15" i="3"/>
  <c r="R11" i="3"/>
  <c r="R258" i="3"/>
  <c r="R226" i="3"/>
  <c r="R254" i="3"/>
  <c r="R252" i="3"/>
  <c r="R249" i="3"/>
  <c r="R238" i="3"/>
  <c r="R236" i="3"/>
  <c r="R233" i="3"/>
  <c r="R223" i="3"/>
  <c r="R221" i="3"/>
  <c r="R219" i="3"/>
  <c r="R217" i="3"/>
  <c r="R210" i="3"/>
  <c r="R188" i="3"/>
  <c r="R187" i="3"/>
  <c r="R186" i="3"/>
  <c r="R172" i="3"/>
  <c r="R171" i="3"/>
  <c r="R170" i="3"/>
  <c r="R156" i="3"/>
  <c r="R155" i="3"/>
  <c r="R154" i="3"/>
  <c r="R256" i="3"/>
  <c r="R242" i="3"/>
  <c r="R240" i="3"/>
  <c r="R245" i="3"/>
  <c r="R229" i="3"/>
  <c r="R207" i="3"/>
  <c r="R200" i="3"/>
  <c r="R198" i="3"/>
  <c r="R184" i="3"/>
  <c r="R182" i="3"/>
  <c r="R168" i="3"/>
  <c r="R167" i="3"/>
  <c r="R166" i="3"/>
  <c r="R152" i="3"/>
  <c r="R151" i="3"/>
  <c r="R150" i="3"/>
  <c r="R139" i="3"/>
  <c r="R134" i="3"/>
  <c r="R118" i="3"/>
  <c r="R109" i="3"/>
  <c r="R108" i="3"/>
  <c r="R106" i="3"/>
  <c r="R89" i="3"/>
  <c r="R133" i="3"/>
  <c r="R132" i="3"/>
  <c r="R131" i="3"/>
  <c r="R128" i="3"/>
  <c r="R127" i="3"/>
  <c r="R125" i="3"/>
  <c r="R124" i="3"/>
  <c r="R122" i="3"/>
  <c r="R102" i="3"/>
  <c r="R93" i="3"/>
  <c r="R224" i="3"/>
  <c r="R208" i="3"/>
  <c r="R199" i="3"/>
  <c r="R183" i="3"/>
  <c r="R216" i="3"/>
  <c r="R204" i="3"/>
  <c r="R191" i="3"/>
  <c r="R129" i="3"/>
  <c r="R141" i="3"/>
  <c r="R121" i="3"/>
  <c r="R113" i="3"/>
  <c r="R105" i="3"/>
  <c r="R97" i="3"/>
  <c r="R137" i="3"/>
  <c r="W10" i="5" l="1"/>
  <c r="W11" i="5" l="1"/>
  <c r="W12" i="5" l="1"/>
  <c r="W13" i="5" l="1"/>
  <c r="W14" i="5" l="1"/>
  <c r="W15" i="5" l="1"/>
  <c r="W16" i="5" l="1"/>
  <c r="W17" i="5" l="1"/>
  <c r="W18" i="5" l="1"/>
  <c r="W19" i="5" l="1"/>
  <c r="W20" i="5" l="1"/>
  <c r="W21" i="5" l="1"/>
  <c r="W22" i="5" l="1"/>
  <c r="W23" i="5" l="1"/>
  <c r="W24" i="5" l="1"/>
  <c r="W25" i="5" l="1"/>
  <c r="W26" i="5" l="1"/>
  <c r="W27" i="5" l="1"/>
  <c r="W28" i="5" l="1"/>
  <c r="W29" i="5" l="1"/>
  <c r="W30" i="5" l="1"/>
  <c r="W31" i="5" l="1"/>
  <c r="W32" i="5" l="1"/>
  <c r="W33" i="5" l="1"/>
  <c r="W34" i="5" l="1"/>
  <c r="W35" i="5" l="1"/>
  <c r="W36" i="5" l="1"/>
  <c r="W37" i="5" l="1"/>
  <c r="W38" i="5" l="1"/>
  <c r="W39" i="5" l="1"/>
  <c r="W40" i="5" l="1"/>
  <c r="W41" i="5" l="1"/>
  <c r="W42" i="5" l="1"/>
  <c r="W43" i="5" l="1"/>
  <c r="W44" i="5" l="1"/>
  <c r="W45" i="5" l="1"/>
  <c r="W46" i="5" l="1"/>
  <c r="W47" i="5" l="1"/>
  <c r="W48" i="5" l="1"/>
  <c r="W49" i="5" l="1"/>
  <c r="W50" i="5" l="1"/>
  <c r="W51" i="5" l="1"/>
  <c r="W52" i="5" l="1"/>
  <c r="W53" i="5" l="1"/>
  <c r="W54" i="5" l="1"/>
  <c r="W55" i="5" l="1"/>
  <c r="W56" i="5" l="1"/>
  <c r="W57" i="5" l="1"/>
  <c r="W58" i="5" l="1"/>
  <c r="W59" i="5" l="1"/>
  <c r="W60" i="5" l="1"/>
  <c r="W61" i="5" l="1"/>
  <c r="W62" i="5" l="1"/>
  <c r="W63" i="5" l="1"/>
  <c r="W64" i="5" l="1"/>
  <c r="W65" i="5" l="1"/>
  <c r="W66" i="5" l="1"/>
  <c r="W67" i="5" l="1"/>
  <c r="W68" i="5" l="1"/>
  <c r="W69" i="5" l="1"/>
  <c r="W70" i="5" l="1"/>
  <c r="W71" i="5" l="1"/>
  <c r="W72" i="5" l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W83" i="5" s="1"/>
  <c r="W84" i="5" s="1"/>
  <c r="W85" i="5" s="1"/>
  <c r="W86" i="5" s="1"/>
  <c r="W87" i="5" s="1"/>
  <c r="W88" i="5" s="1"/>
  <c r="W89" i="5" s="1"/>
  <c r="W90" i="5" s="1"/>
  <c r="W91" i="5" s="1"/>
  <c r="W92" i="5" s="1"/>
  <c r="W93" i="5" s="1"/>
  <c r="W94" i="5" s="1"/>
  <c r="W95" i="5" s="1"/>
  <c r="W96" i="5" s="1"/>
  <c r="W97" i="5" s="1"/>
  <c r="W98" i="5" s="1"/>
  <c r="W99" i="5" s="1"/>
  <c r="W100" i="5" s="1"/>
  <c r="W101" i="5" s="1"/>
  <c r="W102" i="5" s="1"/>
  <c r="W103" i="5" s="1"/>
  <c r="W104" i="5" s="1"/>
  <c r="W105" i="5" s="1"/>
  <c r="W106" i="5" s="1"/>
  <c r="W107" i="5" s="1"/>
  <c r="W108" i="5" s="1"/>
  <c r="W109" i="5" s="1"/>
  <c r="W110" i="5" s="1"/>
  <c r="W111" i="5" s="1"/>
  <c r="W112" i="5" s="1"/>
  <c r="W113" i="5" s="1"/>
  <c r="W114" i="5" s="1"/>
  <c r="W115" i="5" s="1"/>
  <c r="W116" i="5" s="1"/>
  <c r="W117" i="5" s="1"/>
  <c r="W118" i="5" s="1"/>
  <c r="W119" i="5" s="1"/>
  <c r="W120" i="5" s="1"/>
  <c r="W121" i="5" s="1"/>
  <c r="W122" i="5" s="1"/>
  <c r="W123" i="5" s="1"/>
  <c r="W124" i="5" s="1"/>
  <c r="W125" i="5" s="1"/>
  <c r="W126" i="5" s="1"/>
  <c r="W127" i="5" s="1"/>
  <c r="W128" i="5" s="1"/>
  <c r="W129" i="5" s="1"/>
  <c r="W130" i="5" s="1"/>
  <c r="W131" i="5" s="1"/>
  <c r="W132" i="5" s="1"/>
  <c r="W133" i="5" s="1"/>
  <c r="W134" i="5" s="1"/>
  <c r="W135" i="5" s="1"/>
  <c r="W136" i="5" s="1"/>
  <c r="W137" i="5" s="1"/>
  <c r="W138" i="5" s="1"/>
  <c r="W139" i="5" s="1"/>
  <c r="W140" i="5" s="1"/>
  <c r="W141" i="5" s="1"/>
  <c r="W142" i="5" s="1"/>
  <c r="W143" i="5" s="1"/>
  <c r="W144" i="5" s="1"/>
  <c r="W145" i="5" s="1"/>
  <c r="W146" i="5" s="1"/>
  <c r="W147" i="5" s="1"/>
  <c r="W148" i="5" s="1"/>
  <c r="W149" i="5" s="1"/>
  <c r="W150" i="5" s="1"/>
  <c r="W151" i="5" s="1"/>
  <c r="W152" i="5" s="1"/>
  <c r="W153" i="5" s="1"/>
  <c r="W154" i="5" s="1"/>
  <c r="W155" i="5" s="1"/>
  <c r="W156" i="5" s="1"/>
  <c r="W157" i="5" s="1"/>
  <c r="W158" i="5" s="1"/>
  <c r="W159" i="5" s="1"/>
  <c r="W160" i="5" s="1"/>
  <c r="W161" i="5" s="1"/>
  <c r="W162" i="5" s="1"/>
  <c r="W163" i="5" s="1"/>
  <c r="W164" i="5" s="1"/>
  <c r="W165" i="5" s="1"/>
  <c r="W166" i="5" s="1"/>
  <c r="W167" i="5" s="1"/>
  <c r="W168" i="5" s="1"/>
  <c r="W169" i="5" s="1"/>
  <c r="W170" i="5" s="1"/>
  <c r="W171" i="5" s="1"/>
  <c r="W172" i="5" s="1"/>
  <c r="W173" i="5" s="1"/>
  <c r="W174" i="5" s="1"/>
  <c r="W175" i="5" s="1"/>
  <c r="W176" i="5" s="1"/>
  <c r="W177" i="5" s="1"/>
  <c r="W178" i="5" s="1"/>
  <c r="W179" i="5" s="1"/>
  <c r="W180" i="5" s="1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W201" i="5" s="1"/>
  <c r="W202" i="5" s="1"/>
  <c r="W203" i="5" s="1"/>
  <c r="W204" i="5" s="1"/>
  <c r="W205" i="5" s="1"/>
  <c r="W206" i="5" s="1"/>
  <c r="W207" i="5" s="1"/>
  <c r="W208" i="5" s="1"/>
  <c r="W209" i="5" s="1"/>
  <c r="W210" i="5" s="1"/>
  <c r="W211" i="5" s="1"/>
  <c r="W212" i="5" s="1"/>
  <c r="W213" i="5" s="1"/>
  <c r="W214" i="5" s="1"/>
  <c r="W215" i="5" s="1"/>
  <c r="W216" i="5" s="1"/>
  <c r="W217" i="5" s="1"/>
  <c r="W218" i="5" s="1"/>
  <c r="W219" i="5" s="1"/>
  <c r="W220" i="5" s="1"/>
  <c r="W221" i="5" s="1"/>
  <c r="W222" i="5" s="1"/>
  <c r="W223" i="5" s="1"/>
  <c r="W224" i="5" s="1"/>
  <c r="W225" i="5" s="1"/>
  <c r="W226" i="5" s="1"/>
  <c r="W227" i="5" s="1"/>
  <c r="W228" i="5" s="1"/>
  <c r="W229" i="5" s="1"/>
  <c r="W230" i="5" s="1"/>
  <c r="W231" i="5" s="1"/>
  <c r="W232" i="5" s="1"/>
  <c r="W233" i="5" s="1"/>
  <c r="W234" i="5" s="1"/>
  <c r="W235" i="5" s="1"/>
  <c r="W236" i="5" s="1"/>
  <c r="W237" i="5" s="1"/>
  <c r="W238" i="5" s="1"/>
  <c r="W239" i="5" s="1"/>
  <c r="W240" i="5" s="1"/>
  <c r="W241" i="5" s="1"/>
  <c r="W242" i="5" s="1"/>
  <c r="W243" i="5" s="1"/>
  <c r="W244" i="5" s="1"/>
  <c r="W245" i="5" s="1"/>
  <c r="W246" i="5" s="1"/>
  <c r="W247" i="5" s="1"/>
  <c r="W248" i="5" s="1"/>
  <c r="W249" i="5" s="1"/>
  <c r="W250" i="5" s="1"/>
  <c r="W251" i="5" s="1"/>
  <c r="W252" i="5" s="1"/>
  <c r="W253" i="5" l="1"/>
  <c r="W254" i="5" s="1"/>
  <c r="W255" i="5" s="1"/>
  <c r="W256" i="5" s="1"/>
  <c r="W257" i="5" s="1"/>
  <c r="W258" i="5" s="1"/>
  <c r="W259" i="5" s="1"/>
</calcChain>
</file>

<file path=xl/sharedStrings.xml><?xml version="1.0" encoding="utf-8"?>
<sst xmlns="http://schemas.openxmlformats.org/spreadsheetml/2006/main" count="5852" uniqueCount="901">
  <si>
    <t>Nederzwalm - Neerstraat</t>
  </si>
  <si>
    <t>Vroeger en nu (XIV)</t>
  </si>
  <si>
    <t>onbepaald</t>
  </si>
  <si>
    <t>☺</t>
  </si>
  <si>
    <t>▬ Ph. Nr. 4 /2014 (pg. 11) ▬</t>
  </si>
  <si>
    <t>BK</t>
  </si>
  <si>
    <t>Turnhout - Grote Markt en Gasthuisstraat</t>
  </si>
  <si>
    <t>Spontin - Monument aux victimes de la guerre 1914-1918</t>
  </si>
  <si>
    <t>Schaerbeek - Joseph Brandstraat</t>
  </si>
  <si>
    <t>Rixensart - Avenue des Pâquerettes et avenue des Sorbiers</t>
  </si>
  <si>
    <t>Pepinster - Rue Neuve</t>
  </si>
  <si>
    <t>Lommel - WOI Memorial</t>
  </si>
  <si>
    <t>Ieper - Monument van de gesneuvelden van WOI</t>
  </si>
  <si>
    <t>Carlsbourg - vue de L'Eglise</t>
  </si>
  <si>
    <t>Braine-le-Comte - Rue de Bruxelles</t>
  </si>
  <si>
    <t>Aarschot - De Grote Markt</t>
  </si>
  <si>
    <t>Tienen</t>
  </si>
  <si>
    <t>Vroeger en nu (XIII)</t>
  </si>
  <si>
    <t>▬ Ph. Nr. 3 /2013 (pg. 18) ▬</t>
  </si>
  <si>
    <t>Sart-Tilman</t>
  </si>
  <si>
    <t>Putte bij Heist-op-den-Berg</t>
  </si>
  <si>
    <t>Orp-Jauche</t>
  </si>
  <si>
    <t>Meenen</t>
  </si>
  <si>
    <t>Maldegem</t>
  </si>
  <si>
    <t>Frameries</t>
  </si>
  <si>
    <t>Bouillon</t>
  </si>
  <si>
    <t>Beringen-Mijn</t>
  </si>
  <si>
    <t>Beauraing</t>
  </si>
  <si>
    <t>Anderlecht</t>
  </si>
  <si>
    <t>Zottegem</t>
  </si>
  <si>
    <t>Vroeger en nu (XII)</t>
  </si>
  <si>
    <t>▬ Ph. Nr. 3 /2012 (pg. 18) ▬</t>
  </si>
  <si>
    <t>IP114-11</t>
  </si>
  <si>
    <t>Trois-Ponts</t>
  </si>
  <si>
    <t>IP114-10</t>
  </si>
  <si>
    <t>Mussy-la -Ville</t>
  </si>
  <si>
    <t>IP114-9</t>
  </si>
  <si>
    <t>Molenbeek</t>
  </si>
  <si>
    <t>IP114-8</t>
  </si>
  <si>
    <t>Lier</t>
  </si>
  <si>
    <t>IP114-7</t>
  </si>
  <si>
    <t>La Hulpe</t>
  </si>
  <si>
    <t>IP114-6</t>
  </si>
  <si>
    <t>Koksijde</t>
  </si>
  <si>
    <t>IP114-5</t>
  </si>
  <si>
    <t>Hoeselt</t>
  </si>
  <si>
    <t>IP114-4</t>
  </si>
  <si>
    <t>Ellezeles</t>
  </si>
  <si>
    <t>IP114-3</t>
  </si>
  <si>
    <t>Cul-des-Sarts</t>
  </si>
  <si>
    <t>IP114-2</t>
  </si>
  <si>
    <t>Boortmeerbeek</t>
  </si>
  <si>
    <t>IP114-1</t>
  </si>
  <si>
    <t>Watervliet</t>
  </si>
  <si>
    <t>Vroeger en nu (XI)</t>
  </si>
  <si>
    <t>▬ Ph. Nr. 2 /2011 (pg. 11) ▬</t>
  </si>
  <si>
    <t>Thon-Samson - Les Roschers</t>
  </si>
  <si>
    <t>Thimister - L'église</t>
  </si>
  <si>
    <t>Oud-Rekem</t>
  </si>
  <si>
    <t>Oostkerke - Dorpstraat</t>
  </si>
  <si>
    <t>Gilly</t>
  </si>
  <si>
    <t>Genval</t>
  </si>
  <si>
    <t>Chassepierre</t>
  </si>
  <si>
    <t>Averbode</t>
  </si>
  <si>
    <t>Oudergem - abdij</t>
  </si>
  <si>
    <t>Antwerpen</t>
  </si>
  <si>
    <t>Watou - Het Postkantoor en de Vijfhoekstraat</t>
  </si>
  <si>
    <t>Vroeger en nu (X)</t>
  </si>
  <si>
    <t>▬ Ph. Nr. 4 /2010 (pg. 19) ▬</t>
  </si>
  <si>
    <t>IP111-11</t>
  </si>
  <si>
    <t>Saint-Gilles -  Hallepoort</t>
  </si>
  <si>
    <t>IP111-7</t>
  </si>
  <si>
    <t>Vaux-sur-Sûre - Place de l'Eglise</t>
  </si>
  <si>
    <t>IP111-10</t>
  </si>
  <si>
    <t>Bilzen - Statielaan</t>
  </si>
  <si>
    <t>IP111-1</t>
  </si>
  <si>
    <t>Oosterzele - Het Vredegerecht</t>
  </si>
  <si>
    <t>IP111-6</t>
  </si>
  <si>
    <t>Morialmé - La Place</t>
  </si>
  <si>
    <t>IP111-5</t>
  </si>
  <si>
    <t>Tubize - La gare</t>
  </si>
  <si>
    <t>IP111-9</t>
  </si>
  <si>
    <t>Mont-sur-Marchienne - Couvent du Carmel</t>
  </si>
  <si>
    <t>IP111-4</t>
  </si>
  <si>
    <t>Saint-Amands - Kerkstraat</t>
  </si>
  <si>
    <t>IP111-8</t>
  </si>
  <si>
    <t>Kessel-Lo - De Becker Remyplein</t>
  </si>
  <si>
    <t>IP111-3</t>
  </si>
  <si>
    <t>Jalhay - L'église</t>
  </si>
  <si>
    <t>IP111-2</t>
  </si>
  <si>
    <t>De haven (afmetingen 147 x 90mm)</t>
  </si>
  <si>
    <t>Antwerpen: Vroeger en nu.</t>
  </si>
  <si>
    <t>▬ Ph. Nr. 2 /2010 (pg. 15 ) ▬</t>
  </si>
  <si>
    <t>IP110-3</t>
  </si>
  <si>
    <t>Permekebiblotheek (afmetingen 147 x 90mm)</t>
  </si>
  <si>
    <t>IP110-4</t>
  </si>
  <si>
    <t>Het nieuwe gerechtsgebouw (afmetingen 147 x 90mm)</t>
  </si>
  <si>
    <t>IP110-2</t>
  </si>
  <si>
    <t>Vogelpaviljoen in de zoo (afmetingen 147 x 90mm)</t>
  </si>
  <si>
    <t>IP110-5</t>
  </si>
  <si>
    <t>Antwerpen - Centraal station  (afmetingen 147 x 90mm)</t>
  </si>
  <si>
    <t>IP110-1</t>
  </si>
  <si>
    <t>Visé - Rue du Collège</t>
  </si>
  <si>
    <t>Vroeger en nu (IX)</t>
  </si>
  <si>
    <t>▬ Ph. Nr. 5 /2009 (pg. 14 ) ▬</t>
  </si>
  <si>
    <t>IP109-11</t>
  </si>
  <si>
    <t>Uccle - Rue Xavier De Buest</t>
  </si>
  <si>
    <t>IP109-10</t>
  </si>
  <si>
    <t>Torgny - Le lavoir</t>
  </si>
  <si>
    <t>IP109-9</t>
  </si>
  <si>
    <t>Tongeren - De kerk</t>
  </si>
  <si>
    <t>IP109-8</t>
  </si>
  <si>
    <t>Tienen - St Germanuskerk</t>
  </si>
  <si>
    <t>IP109-7</t>
  </si>
  <si>
    <t>Marbais - La Place</t>
  </si>
  <si>
    <t>IP109-6</t>
  </si>
  <si>
    <t>Malonne - Arrêt du Tram</t>
  </si>
  <si>
    <t>IP109-5</t>
  </si>
  <si>
    <t>Kemmel - De kerk</t>
  </si>
  <si>
    <t>IP109-4</t>
  </si>
  <si>
    <t>Dour - Place communale</t>
  </si>
  <si>
    <t>IP109-3</t>
  </si>
  <si>
    <t>Baarle-Hertog - Kerkstraat</t>
  </si>
  <si>
    <t>IP109-2</t>
  </si>
  <si>
    <t>Afsnee - Gemeenteplaats</t>
  </si>
  <si>
    <t>IP109-1</t>
  </si>
  <si>
    <t>Zutendaal - dorpzicht</t>
  </si>
  <si>
    <t>Vroeger en nu (VIII)</t>
  </si>
  <si>
    <t>▬ Ph. Nr. 4 /2008 (pg. 21 ) ▬</t>
  </si>
  <si>
    <t>IP107-10</t>
  </si>
  <si>
    <t>Westvleteren - Poperingestraat en kerk</t>
  </si>
  <si>
    <t>IP107-9</t>
  </si>
  <si>
    <t>Olen - dorpskerk</t>
  </si>
  <si>
    <t>IP107-8</t>
  </si>
  <si>
    <t>Lennik - Stadhuis</t>
  </si>
  <si>
    <t>IP107-7</t>
  </si>
  <si>
    <t>Hamme - Markt en Wezenhuis</t>
  </si>
  <si>
    <t>IP107-6</t>
  </si>
  <si>
    <t>Frahan - L'église</t>
  </si>
  <si>
    <t>IP107-5</t>
  </si>
  <si>
    <t>Crupet - L'église</t>
  </si>
  <si>
    <t>IP107-4</t>
  </si>
  <si>
    <t>Couillet - Maison communale</t>
  </si>
  <si>
    <t>IP107-3</t>
  </si>
  <si>
    <t>Burg-Reuland - l'église</t>
  </si>
  <si>
    <t>IP107-2</t>
  </si>
  <si>
    <t>Braine-L'Alleud - Ferme d'Hougoumont</t>
  </si>
  <si>
    <t>IP107-1</t>
  </si>
  <si>
    <t>Klooster van Sucevita</t>
  </si>
  <si>
    <t>Nieuwe leden van de Europese Unie: Bulgarije &amp; Roemenië</t>
  </si>
  <si>
    <t>▬ Ph. Nr. 5 /2007 (pg.18 ) ▬</t>
  </si>
  <si>
    <t>IP104-2</t>
  </si>
  <si>
    <t>Kathedraal Alexandre Nevski</t>
  </si>
  <si>
    <t>IP104-1</t>
  </si>
  <si>
    <t>Nicolaas van Leyden</t>
  </si>
  <si>
    <t>Europalia - Europa Kunstwerken uit de Europalia tentoonstelling.</t>
  </si>
  <si>
    <t>▬ Ph. Nr. 4 /2007 (pg. 32 ) ▬</t>
  </si>
  <si>
    <t>IP103-3</t>
  </si>
  <si>
    <t>De heilige Gregorius met de drie scriptoris</t>
  </si>
  <si>
    <t>IP103-2</t>
  </si>
  <si>
    <t>Sivio Valenti Gonzaga</t>
  </si>
  <si>
    <t>IP103-1</t>
  </si>
  <si>
    <t>Westmalle - Antwerpsesteenweg</t>
  </si>
  <si>
    <t>Vroeger en nu (VII)</t>
  </si>
  <si>
    <t>▬ Ph. Nr. 4 /2007 (pg. 30-31 ) ▬</t>
  </si>
  <si>
    <t>IP102-10</t>
  </si>
  <si>
    <t>Walcourt - Grand-Place</t>
  </si>
  <si>
    <t>IP102-9</t>
  </si>
  <si>
    <t>Sint-Martens-Latem - Leiebochtpost</t>
  </si>
  <si>
    <t>IP102-8</t>
  </si>
  <si>
    <t>Saint-Symphorien - L'Eglise</t>
  </si>
  <si>
    <t>IP102-7</t>
  </si>
  <si>
    <t>Redu - Fond du village</t>
  </si>
  <si>
    <t>IP102-6</t>
  </si>
  <si>
    <t>Hannut - Grand-Place</t>
  </si>
  <si>
    <t>IP102-5</t>
  </si>
  <si>
    <t>Gooik - Strijland</t>
  </si>
  <si>
    <t>IP102-4</t>
  </si>
  <si>
    <t>Diepenbeek - Dorpstraat</t>
  </si>
  <si>
    <t>IP102-3</t>
  </si>
  <si>
    <t>Damme - stadhuis</t>
  </si>
  <si>
    <t>IP102-2</t>
  </si>
  <si>
    <t>Bousval - Entrée du village</t>
  </si>
  <si>
    <t>IP102-1</t>
  </si>
  <si>
    <t>FEPA</t>
  </si>
  <si>
    <t>FEPA congres op Begica 2006</t>
  </si>
  <si>
    <t>Prior</t>
  </si>
  <si>
    <t>▬ Ph. Nr. 5 /2006 (pg. 24 ) ▬</t>
  </si>
  <si>
    <t>IP100</t>
  </si>
  <si>
    <t>Zichem - het park</t>
  </si>
  <si>
    <t>Vroeger en nu (VI)</t>
  </si>
  <si>
    <t>▬ Ph. Nr. 3 /2006 (pg. 26 ) ▬</t>
  </si>
  <si>
    <t>IP99-10</t>
  </si>
  <si>
    <t>Wijchmaal - De kerk</t>
  </si>
  <si>
    <t>IP99-9</t>
  </si>
  <si>
    <t>Wierde - L'église</t>
  </si>
  <si>
    <t>IP99-8</t>
  </si>
  <si>
    <t>Quenast - L'église</t>
  </si>
  <si>
    <t>IP99-7</t>
  </si>
  <si>
    <t>Lissewege - Het raartje</t>
  </si>
  <si>
    <t>IP99-6</t>
  </si>
  <si>
    <t>Herzele - Markt</t>
  </si>
  <si>
    <t>IP99-5</t>
  </si>
  <si>
    <t>Frorenville - Panorama</t>
  </si>
  <si>
    <t>IP99-4</t>
  </si>
  <si>
    <t>Esneux - Route sur Miry</t>
  </si>
  <si>
    <t>IP99-3</t>
  </si>
  <si>
    <t>Enghien - Place du Marché en Rue de la Station</t>
  </si>
  <si>
    <t>IP99-2</t>
  </si>
  <si>
    <t>Dessel - Markt</t>
  </si>
  <si>
    <t>IP99-1</t>
  </si>
  <si>
    <t>Kunstrijden op de schaats</t>
  </si>
  <si>
    <t>20e Olympische Winterspelen in Turijn</t>
  </si>
  <si>
    <t>▬ Ph. Nr. 1 /2006 (pg. 19 ) ▬</t>
  </si>
  <si>
    <t>IP97-4</t>
  </si>
  <si>
    <t>Alpineskiën</t>
  </si>
  <si>
    <t>IP97-2</t>
  </si>
  <si>
    <t>Rodelen</t>
  </si>
  <si>
    <t>IP97-5</t>
  </si>
  <si>
    <t>Langlaufen</t>
  </si>
  <si>
    <t>IP97-3</t>
  </si>
  <si>
    <t>Curling</t>
  </si>
  <si>
    <t>IP97-1</t>
  </si>
  <si>
    <t>Menen - Sluizen</t>
  </si>
  <si>
    <t>Vroeger en nu (V)</t>
  </si>
  <si>
    <t>▬ Ph. Nr. 4 /2005 (pg. 14-15 ) ▬</t>
  </si>
  <si>
    <t>IP94-8</t>
  </si>
  <si>
    <t>Temse - Town Hall</t>
  </si>
  <si>
    <t>IP94-10</t>
  </si>
  <si>
    <t>Philippeville - Le bureau de poste</t>
  </si>
  <si>
    <t>IP94-9</t>
  </si>
  <si>
    <t>Bertrix - L'église</t>
  </si>
  <si>
    <t>IP94-1</t>
  </si>
  <si>
    <t>Lanaken - Statiestraat</t>
  </si>
  <si>
    <t>IP94-4</t>
  </si>
  <si>
    <t>Châtelet - Grand Rue</t>
  </si>
  <si>
    <t>IP94-2</t>
  </si>
  <si>
    <t>Lasne - Rue de l'Eglise</t>
  </si>
  <si>
    <t>IP94-6</t>
  </si>
  <si>
    <t>Landen - City Hall</t>
  </si>
  <si>
    <t>IP94-5</t>
  </si>
  <si>
    <t>Ekeren - Veltwijklaan</t>
  </si>
  <si>
    <t>IP94-3</t>
  </si>
  <si>
    <t>Lontzen - l'église</t>
  </si>
  <si>
    <t>▬ Ph. Nr. 2 /2005 (pg. 25) ▬</t>
  </si>
  <si>
    <t>IP94-7</t>
  </si>
  <si>
    <t>Vrouw met muziekinstrumenten</t>
  </si>
  <si>
    <t>Huis Cauchi, Façade en grafittis van het huis Cauchie.</t>
  </si>
  <si>
    <t>IP93-5</t>
  </si>
  <si>
    <t>Vrouw met bloem</t>
  </si>
  <si>
    <t>IP93-4</t>
  </si>
  <si>
    <t>Man en vrouw</t>
  </si>
  <si>
    <t>IP93-3</t>
  </si>
  <si>
    <t>Vrouw met glas</t>
  </si>
  <si>
    <t>IP93-2</t>
  </si>
  <si>
    <t>Façade van het huis Cauchie.</t>
  </si>
  <si>
    <t>IP93-1</t>
  </si>
  <si>
    <t>Belgica 2006</t>
  </si>
  <si>
    <t>Belgica 2006: Wereldkampioenschap Jeugdfilatelie</t>
  </si>
  <si>
    <t>▬ Ph. Nr. 2 /2005 (pg. 24) ▬</t>
  </si>
  <si>
    <t>IP92</t>
  </si>
  <si>
    <t>Neufchâteau - Panorama</t>
  </si>
  <si>
    <t>Vroeger en nu (IV)</t>
  </si>
  <si>
    <t>▬ Ph. Nr. 4 /2004 (pg. 18) ▬</t>
  </si>
  <si>
    <r>
      <rPr>
        <b/>
        <strike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12/07/2004</t>
    </r>
  </si>
  <si>
    <t>IP88-10</t>
  </si>
  <si>
    <t>Lessines - La Vieille Dendre</t>
  </si>
  <si>
    <t>IP88-9</t>
  </si>
  <si>
    <t>Leopoldsburg - Gemeentehuis en Gedenkteken</t>
  </si>
  <si>
    <t>IP88-8</t>
  </si>
  <si>
    <t>Jodoigne - Grand-Place</t>
  </si>
  <si>
    <t>IP88-7</t>
  </si>
  <si>
    <t>Izegem - Memorial of the War 1914-1918</t>
  </si>
  <si>
    <t>:Prior</t>
  </si>
  <si>
    <t>IP88-6</t>
  </si>
  <si>
    <t>Herve - Les six fontaines</t>
  </si>
  <si>
    <t>IP88-5</t>
  </si>
  <si>
    <t>Geel - St. Amandskerk en Grote Markt</t>
  </si>
  <si>
    <t>IP88-4</t>
  </si>
  <si>
    <t>Ciney - L'eglise</t>
  </si>
  <si>
    <t>IP88-3</t>
  </si>
  <si>
    <t>Asse - Statieplein</t>
  </si>
  <si>
    <t>IP88-2</t>
  </si>
  <si>
    <t>Aalter - Kerk</t>
  </si>
  <si>
    <t>IP88-1</t>
  </si>
  <si>
    <t>Wervik - Sint-Maertensplaats / Gemeenthehuis</t>
  </si>
  <si>
    <t>Vroeger en nu (III)</t>
  </si>
  <si>
    <t>▬ Ph. Nr. 5 /2003 (pg. 29) ▬</t>
  </si>
  <si>
    <r>
      <rPr>
        <b/>
        <strike/>
        <sz val="11"/>
        <color theme="1"/>
        <rFont val="Calibri"/>
        <family val="2"/>
        <scheme val="minor"/>
      </rPr>
      <t>08</t>
    </r>
    <r>
      <rPr>
        <b/>
        <sz val="11"/>
        <color theme="1"/>
        <rFont val="Calibri"/>
        <family val="2"/>
        <scheme val="minor"/>
      </rPr>
      <t xml:space="preserve"> 12.11.2003</t>
    </r>
  </si>
  <si>
    <t>IP85-10</t>
  </si>
  <si>
    <t>Vervier - Place Verte</t>
  </si>
  <si>
    <t>IP85-9</t>
  </si>
  <si>
    <t>Soignies - Rue de Mons</t>
  </si>
  <si>
    <t>IP85-8</t>
  </si>
  <si>
    <t>Ronse - Vrijheidsplein</t>
  </si>
  <si>
    <t>IP85-7</t>
  </si>
  <si>
    <t>Ottignies - La gare</t>
  </si>
  <si>
    <t>IP85-6</t>
  </si>
  <si>
    <t>Marche-en-Famenne - L'église</t>
  </si>
  <si>
    <t>IP85-5</t>
  </si>
  <si>
    <t>Maaseik - Bosstraat</t>
  </si>
  <si>
    <t>IP85-4</t>
  </si>
  <si>
    <t>Herentals - Grote Markt</t>
  </si>
  <si>
    <t>IP85-3</t>
  </si>
  <si>
    <t>Diest - Het Spijker</t>
  </si>
  <si>
    <t>IP85-2</t>
  </si>
  <si>
    <t>Andenne - Fontaine Saint Begge</t>
  </si>
  <si>
    <t>IP85-1</t>
  </si>
  <si>
    <t>Zoutleeuw - De Ghete en Schipstraat</t>
  </si>
  <si>
    <t>Vroeger en nu (II)</t>
  </si>
  <si>
    <t>▬ Ph. Nr. 6 /2002 (pg. 12) ▬</t>
  </si>
  <si>
    <t>06.12.2002</t>
  </si>
  <si>
    <t>IP83-10</t>
  </si>
  <si>
    <t>Waregem - Holstraat</t>
  </si>
  <si>
    <t>IP83-9</t>
  </si>
  <si>
    <t>Vielsalm - Place du Marché</t>
  </si>
  <si>
    <t>IP83-8</t>
  </si>
  <si>
    <t>Nivelles - La dodaine</t>
  </si>
  <si>
    <t>IP83-7</t>
  </si>
  <si>
    <t>Mouscron - Kortrijkstraat</t>
  </si>
  <si>
    <t>IP83-6</t>
  </si>
  <si>
    <t xml:space="preserve">Mol - de Markt </t>
  </si>
  <si>
    <t>IP83-5</t>
  </si>
  <si>
    <t>Lokeren - Posterijen op de Grote Markt</t>
  </si>
  <si>
    <t>IP83-4</t>
  </si>
  <si>
    <t>Huy - Vue prise du quai de la Batte</t>
  </si>
  <si>
    <t>IP83-3</t>
  </si>
  <si>
    <t>Genk - Weg naar As</t>
  </si>
  <si>
    <t>IP83-2</t>
  </si>
  <si>
    <t>Gembloux - Rue de la station</t>
  </si>
  <si>
    <t>IP83-1</t>
  </si>
  <si>
    <t>Auto Salon</t>
  </si>
  <si>
    <t>100 jaar internationale Automobielsaalons  van Brussel.</t>
  </si>
  <si>
    <t>▬ Ph. Nr. 1 /2002 (pg. 20) ▬</t>
  </si>
  <si>
    <t>17.01.2002</t>
  </si>
  <si>
    <t>IP81-2</t>
  </si>
  <si>
    <t>Oldtimer</t>
  </si>
  <si>
    <t>IP81-1</t>
  </si>
  <si>
    <t>Wavre - Eglise Saint-Jean-Baptiste</t>
  </si>
  <si>
    <t>Vroeger en nu (I)</t>
  </si>
  <si>
    <t>▬ Ph. Nr. 1 /2002 (pg. 18) ▬</t>
  </si>
  <si>
    <t>10.12.2001</t>
  </si>
  <si>
    <t>IP79-10</t>
  </si>
  <si>
    <t>Namur - Pont de Jambes et Citadelle</t>
  </si>
  <si>
    <t>IP79-9</t>
  </si>
  <si>
    <t>Mons - La Grand Place</t>
  </si>
  <si>
    <t>IP79-8</t>
  </si>
  <si>
    <t>Liège - Place Saint-Lambert</t>
  </si>
  <si>
    <t>IP79-7</t>
  </si>
  <si>
    <t>Leuven - Martelarenplein</t>
  </si>
  <si>
    <t>IP79-6</t>
  </si>
  <si>
    <t>Hasselt - Grote markt</t>
  </si>
  <si>
    <t>IP79-5</t>
  </si>
  <si>
    <t>Gent - Graslei</t>
  </si>
  <si>
    <t>IP79-4</t>
  </si>
  <si>
    <t>Brugge - Steenstraat</t>
  </si>
  <si>
    <t>IP79-3</t>
  </si>
  <si>
    <t>Arlon - Place Léopold</t>
  </si>
  <si>
    <t>IP79-2</t>
  </si>
  <si>
    <t>Antwerpen - Groenplaats</t>
  </si>
  <si>
    <t>IP79-1</t>
  </si>
  <si>
    <t>Belgica 2001</t>
  </si>
  <si>
    <t>Belgiaca 2001</t>
  </si>
  <si>
    <t>▬ Ph. Nr. ? /2000 (pg. ?) ▬</t>
  </si>
  <si>
    <t>25.12.2000</t>
  </si>
  <si>
    <t>IP78</t>
  </si>
  <si>
    <t>Kunstberg</t>
  </si>
  <si>
    <t>«Brussel», vroeger en nu ter gelegenheid van «Brussel Europese Cultuurstad 2000»</t>
  </si>
  <si>
    <t>▬ Ph. Nr. 5 /2000 (pg. 11) ▬</t>
  </si>
  <si>
    <t>14.10.2000</t>
  </si>
  <si>
    <t>IP77-6</t>
  </si>
  <si>
    <t>Koningsplein</t>
  </si>
  <si>
    <t>IP77-5</t>
  </si>
  <si>
    <t>Sin-Michielskathedraal</t>
  </si>
  <si>
    <t>IP77-4</t>
  </si>
  <si>
    <t>Munt</t>
  </si>
  <si>
    <t>IP77-3</t>
  </si>
  <si>
    <t>3b-2000 - Vismakrt</t>
  </si>
  <si>
    <t>IP77-2</t>
  </si>
  <si>
    <t>3a-2000 - Gulden Vlieslaan</t>
  </si>
  <si>
    <t>IP77-1</t>
  </si>
  <si>
    <t>Marthe Donas (1885-1967) - «Stilleven»</t>
  </si>
  <si>
    <t>Kunst voor vrouween</t>
  </si>
  <si>
    <t>▬ Ph. Nr. 4 /1999 (pg. 27) ▬</t>
  </si>
  <si>
    <t>03.10.1999</t>
  </si>
  <si>
    <t>IP74-3</t>
  </si>
  <si>
    <t>Jenny Montgny (1975-1937) - «Vrouw aan de waskuip»</t>
  </si>
  <si>
    <t>IP74-2</t>
  </si>
  <si>
    <t>Catharina Van Hemessen (±1528-±1587) - Zelfportret</t>
  </si>
  <si>
    <t>IP74-1</t>
  </si>
  <si>
    <t>Françoise Schein</t>
  </si>
  <si>
    <t>Afbeedingenvan kunstwerken uit Brusselse metro VI</t>
  </si>
  <si>
    <t>17.00 F</t>
  </si>
  <si>
    <t>▬ Ph. Nr. 3 /1999 (pg. 15) ▬</t>
  </si>
  <si>
    <t>11.09.1999</t>
  </si>
  <si>
    <t>IP73-2</t>
  </si>
  <si>
    <t>Roger Raveel</t>
  </si>
  <si>
    <t>IP73-1</t>
  </si>
  <si>
    <t>1c-1999 - «Kinderen van Balbi» NG Londen</t>
  </si>
  <si>
    <t>400ste verjaardag van de geboorte van Antoon van Dyck (1599-1641)</t>
  </si>
  <si>
    <t>▬ Ph. Nr. 3 /1999 (pg. 14) ▬</t>
  </si>
  <si>
    <t>15.05.1999</t>
  </si>
  <si>
    <t>IP72-3</t>
  </si>
  <si>
    <t>2b-1999 - «Zelfportret met zonnebloemen»</t>
  </si>
  <si>
    <t>IP72-1</t>
  </si>
  <si>
    <t>2a-1999 - «Bos bij de haven»</t>
  </si>
  <si>
    <t>IP72-2</t>
  </si>
  <si>
    <t>1c-1999 - De aanbidding van de Koningen</t>
  </si>
  <si>
    <t>600ste verjaardag van de geboorte van Rogiers Van Der Weyden (1399-1464)</t>
  </si>
  <si>
    <t>▬ Ph. Nr. 2 /1999 (pg. 10) ▬</t>
  </si>
  <si>
    <t>13.03.1999</t>
  </si>
  <si>
    <t>IP69-3</t>
  </si>
  <si>
    <t>1b-1999 - De heilige Lucas schildert de Madonna</t>
  </si>
  <si>
    <t>IP69-2</t>
  </si>
  <si>
    <t>1a-1999 -De kruisafneming</t>
  </si>
  <si>
    <t>IP69-1</t>
  </si>
  <si>
    <t>Raoul De Keyser - «Hallepoort»</t>
  </si>
  <si>
    <t>Afbeedinge van kunstwerken uit Brusselse metro V</t>
  </si>
  <si>
    <t>07.03.1998</t>
  </si>
  <si>
    <t>IP66-2</t>
  </si>
  <si>
    <t>Pierre Alechinsky - «Sept Ecritures»</t>
  </si>
  <si>
    <t>IP66-1</t>
  </si>
  <si>
    <t>Decembris</t>
  </si>
  <si>
    <t>23.05.1997</t>
  </si>
  <si>
    <t>IP62-12</t>
  </si>
  <si>
    <t>Novembris</t>
  </si>
  <si>
    <t>Miniaturen v/d 12 maanden v/h jaar en uit het «Getijdenboek» van Filips van Kleef (1456-1528)</t>
  </si>
  <si>
    <t>IP62-11</t>
  </si>
  <si>
    <t>October</t>
  </si>
  <si>
    <t>IP62-10</t>
  </si>
  <si>
    <t>September</t>
  </si>
  <si>
    <t>IP62-9</t>
  </si>
  <si>
    <t>Augustus</t>
  </si>
  <si>
    <t>IP62-8</t>
  </si>
  <si>
    <t>Julius</t>
  </si>
  <si>
    <t>IP62-7</t>
  </si>
  <si>
    <t>Junius</t>
  </si>
  <si>
    <t>IP62-6</t>
  </si>
  <si>
    <t>Majus</t>
  </si>
  <si>
    <t>IP62-5</t>
  </si>
  <si>
    <t>Aprilis</t>
  </si>
  <si>
    <t>IP62-4</t>
  </si>
  <si>
    <t>Martius</t>
  </si>
  <si>
    <t>IP62-3</t>
  </si>
  <si>
    <t>Februarius</t>
  </si>
  <si>
    <t>IP62-2</t>
  </si>
  <si>
    <t>Januarius</t>
  </si>
  <si>
    <t>IP62-1</t>
  </si>
  <si>
    <t>Paul Delvaux</t>
  </si>
  <si>
    <t>Afbeeldingen van kunstwerken uit de Brusselse metro IV</t>
  </si>
  <si>
    <t>19.04.1997</t>
  </si>
  <si>
    <t>IP60-2</t>
  </si>
  <si>
    <t>Joseph Willaert</t>
  </si>
  <si>
    <t>IP60-1</t>
  </si>
  <si>
    <t>Paul De Gobert</t>
  </si>
  <si>
    <t>Afbeeldingen van kunstwerken uit de Brusselse metro III</t>
  </si>
  <si>
    <t>16.00 F</t>
  </si>
  <si>
    <t>31.08.1996</t>
  </si>
  <si>
    <t>IP54-2</t>
  </si>
  <si>
    <t>Pol Mara</t>
  </si>
  <si>
    <t>IP54-1</t>
  </si>
  <si>
    <t>Francois Schuiten</t>
  </si>
  <si>
    <t>10.06.1995</t>
  </si>
  <si>
    <t>IP48-2</t>
  </si>
  <si>
    <t xml:space="preserve">Raoul Servais </t>
  </si>
  <si>
    <t>IP48-1</t>
  </si>
  <si>
    <t>Roel d'Haesse</t>
  </si>
  <si>
    <t>Afbeeldingen van kunstwerken uit de Brusselse metro II</t>
  </si>
  <si>
    <t>15.00 F</t>
  </si>
  <si>
    <t>16.07.1994</t>
  </si>
  <si>
    <t>IP45-2</t>
  </si>
  <si>
    <t>Roger Somville</t>
  </si>
  <si>
    <t>IP45-1</t>
  </si>
  <si>
    <t>Octave Landuyt</t>
  </si>
  <si>
    <t>Afbeeldingen van kunstwerken uit de Brusselse metro I</t>
  </si>
  <si>
    <t>16.10.1993</t>
  </si>
  <si>
    <t>IP44-2</t>
  </si>
  <si>
    <t>Hergè</t>
  </si>
  <si>
    <t>IP44-1</t>
  </si>
  <si>
    <t>'Grande Boucherie'</t>
  </si>
  <si>
    <t>120e verjaardag van de briefkaart</t>
  </si>
  <si>
    <t>14.00 F</t>
  </si>
  <si>
    <t>19.12.1991</t>
  </si>
  <si>
    <t>IP42</t>
  </si>
  <si>
    <t>Rik Poot</t>
  </si>
  <si>
    <t>IP43-4</t>
  </si>
  <si>
    <t>Lismonde</t>
  </si>
  <si>
    <t>IP43-1</t>
  </si>
  <si>
    <t>Gilbert De Cock</t>
  </si>
  <si>
    <t>IP43-2</t>
  </si>
  <si>
    <t>Jan Burssens</t>
  </si>
  <si>
    <t>IP43-3</t>
  </si>
  <si>
    <t>Menepoort in Ieper</t>
  </si>
  <si>
    <t>Het bezoek aan België van Z.H. de paus Johannes -Paulus II</t>
  </si>
  <si>
    <t>12.00 F</t>
  </si>
  <si>
    <t>13.05.1985</t>
  </si>
  <si>
    <t>IP41-5</t>
  </si>
  <si>
    <t>Kathedraal van St-Aubin in Namur</t>
  </si>
  <si>
    <t>IP41-4</t>
  </si>
  <si>
    <t>Basiliek van Koekelberg</t>
  </si>
  <si>
    <t>IP41-3</t>
  </si>
  <si>
    <t>Kapel van  Banneaux Notre Dame</t>
  </si>
  <si>
    <t>IP41-2</t>
  </si>
  <si>
    <t>Kathedraal van Antwerpen</t>
  </si>
  <si>
    <t>IP41-1</t>
  </si>
  <si>
    <t>Lila</t>
  </si>
  <si>
    <t>Belgica 82: Eerste wereldtentoonstelling van thematische filatelie «THEMABELGA»</t>
  </si>
  <si>
    <t>7.50 F</t>
  </si>
  <si>
    <t>11.12.1982</t>
  </si>
  <si>
    <t>IP40-6</t>
  </si>
  <si>
    <t>Oranje</t>
  </si>
  <si>
    <t>IP40-5</t>
  </si>
  <si>
    <t>Grijs</t>
  </si>
  <si>
    <t>IP40-3</t>
  </si>
  <si>
    <t>Groen</t>
  </si>
  <si>
    <t>IP40-4</t>
  </si>
  <si>
    <t>Bruin</t>
  </si>
  <si>
    <t>IP40-2</t>
  </si>
  <si>
    <t>Blauw</t>
  </si>
  <si>
    <t>IP40-1</t>
  </si>
  <si>
    <t>West-Vlaanderen</t>
  </si>
  <si>
    <t>150e verjaardag v/d onafhankelijkheid van België. Wapenschilden van de provincies</t>
  </si>
  <si>
    <t>6.50 F</t>
  </si>
  <si>
    <t>02.06.1980</t>
  </si>
  <si>
    <t>IP39-IV-12</t>
  </si>
  <si>
    <t>Oost-Vlaanderen</t>
  </si>
  <si>
    <t>IP39-IV-11</t>
  </si>
  <si>
    <t>Namur</t>
  </si>
  <si>
    <t>IP39-III-07</t>
  </si>
  <si>
    <t>Luxembourg</t>
  </si>
  <si>
    <t>IP39-III-06</t>
  </si>
  <si>
    <t>Liège - D/F</t>
  </si>
  <si>
    <t>IP39-V-13</t>
  </si>
  <si>
    <t>Liège - F</t>
  </si>
  <si>
    <t>IP39-III-05</t>
  </si>
  <si>
    <t>Limburg</t>
  </si>
  <si>
    <t>IP39-IV-10</t>
  </si>
  <si>
    <t>Hainaut</t>
  </si>
  <si>
    <t>IP39-III-04</t>
  </si>
  <si>
    <t>Brabant - FR/NL</t>
  </si>
  <si>
    <t>IP39-I-01</t>
  </si>
  <si>
    <t>Brabant - NL/FR</t>
  </si>
  <si>
    <t>IP39-II-02</t>
  </si>
  <si>
    <t>Brabant - FR</t>
  </si>
  <si>
    <t>IP39-III-03</t>
  </si>
  <si>
    <t>Brabant - NL</t>
  </si>
  <si>
    <t>IP39-IV-09</t>
  </si>
  <si>
    <t>IP39-IV-08</t>
  </si>
  <si>
    <t>De verloren Zoon</t>
  </si>
  <si>
    <t>Internationaal Rubensjaar</t>
  </si>
  <si>
    <t>5.00 F</t>
  </si>
  <si>
    <t>25.04.1977</t>
  </si>
  <si>
    <t>IP38-III</t>
  </si>
  <si>
    <t>Aanbidding der wijzen</t>
  </si>
  <si>
    <t>IP38-V</t>
  </si>
  <si>
    <t>Bekering van Sint-Bavo</t>
  </si>
  <si>
    <t>IP38-IV</t>
  </si>
  <si>
    <t>Venus in de smidse van Vulcanus</t>
  </si>
  <si>
    <t>IP38-I</t>
  </si>
  <si>
    <t>Vier studies van een hoofd</t>
  </si>
  <si>
    <t>IP38-II</t>
  </si>
  <si>
    <t>Sint-Christoffel</t>
  </si>
  <si>
    <t>Eerste wereldtentoonstelling van  «THEMABELGA»</t>
  </si>
  <si>
    <t>7.00 F</t>
  </si>
  <si>
    <t>13.12.1975</t>
  </si>
  <si>
    <t>IP37-II</t>
  </si>
  <si>
    <t>David van Bethlehem'</t>
  </si>
  <si>
    <t>IP37-III</t>
  </si>
  <si>
    <t>Isabelle van Oostenrijk</t>
  </si>
  <si>
    <t>IP37-V</t>
  </si>
  <si>
    <t>Kanunnik van der Paele</t>
  </si>
  <si>
    <t>IP36-II</t>
  </si>
  <si>
    <t>Sint-Maarten</t>
  </si>
  <si>
    <t>IP36-V</t>
  </si>
  <si>
    <t>''De Nood Gods'</t>
  </si>
  <si>
    <t>IP36-IV</t>
  </si>
  <si>
    <t>Zelfportret van Lambert Lombard</t>
  </si>
  <si>
    <t>IP36-III</t>
  </si>
  <si>
    <t>De boodschap</t>
  </si>
  <si>
    <t>IP36-I</t>
  </si>
  <si>
    <t>Afbeelding 1ste briefkaart</t>
  </si>
  <si>
    <t>100e verjaardag van de eesrte Belgische briefkaart</t>
  </si>
  <si>
    <t>2.50 F</t>
  </si>
  <si>
    <t>19.04.1971</t>
  </si>
  <si>
    <t>IP35</t>
  </si>
  <si>
    <t>Intruductiegegevens en info</t>
  </si>
  <si>
    <r>
      <t>*</t>
    </r>
    <r>
      <rPr>
        <b/>
        <sz val="11"/>
        <color theme="8" tint="-0.249977111117893"/>
        <rFont val="Calibri"/>
        <family val="2"/>
        <scheme val="minor"/>
      </rPr>
      <t>=►permanent geldig</t>
    </r>
  </si>
  <si>
    <t>ph=Philanews</t>
  </si>
  <si>
    <r>
      <t>▼</t>
    </r>
    <r>
      <rPr>
        <b/>
        <i/>
        <sz val="11"/>
        <color theme="8" tint="-0.249977111117893"/>
        <rFont val="Calibri"/>
        <family val="2"/>
        <scheme val="minor"/>
      </rPr>
      <t xml:space="preserve"> IP volgorde= onlogisch</t>
    </r>
  </si>
  <si>
    <t xml:space="preserve">Benaming - onderwerp - afbeelding </t>
  </si>
  <si>
    <t xml:space="preserve">Reeks </t>
  </si>
  <si>
    <t>oplage</t>
  </si>
  <si>
    <t xml:space="preserve">waarde </t>
  </si>
  <si>
    <t>pg.</t>
  </si>
  <si>
    <t xml:space="preserve"> ☺? </t>
  </si>
  <si>
    <t>Info uit: folders &amp;</t>
  </si>
  <si>
    <t>uitgavedatum</t>
  </si>
  <si>
    <t>IP Nr</t>
  </si>
  <si>
    <t xml:space="preserve">BK Nr. </t>
  </si>
  <si>
    <t>Dubbel</t>
  </si>
  <si>
    <t>In bezit</t>
  </si>
  <si>
    <t xml:space="preserve"> - overzicht samengesteld door</t>
  </si>
  <si>
    <r>
      <t xml:space="preserve">INVENTARIS van speciale geïllustreerde briefkaarten: </t>
    </r>
    <r>
      <rPr>
        <b/>
        <sz val="14"/>
        <rFont val="Calibri"/>
        <family val="2"/>
        <scheme val="minor"/>
      </rPr>
      <t>BK</t>
    </r>
  </si>
  <si>
    <t>▬ folder Nr. 23 / 75 ▬</t>
  </si>
  <si>
    <t>▬ folder Nr. 7 / 77 ▬</t>
  </si>
  <si>
    <t>▬ folder Nr. 9 / 80 ▬</t>
  </si>
  <si>
    <t>▬ folder Nr. 13 / 82 ▬</t>
  </si>
  <si>
    <t>▬ folder Nr. ? / ? ▬</t>
  </si>
  <si>
    <t>▬ folder Nr. 20 / 91 ▬</t>
  </si>
  <si>
    <t>▬ folder Nr. 13 / 93 ▬</t>
  </si>
  <si>
    <t>▬ folder Nr. 10 / 94 ▬</t>
  </si>
  <si>
    <t>▬ folder Nr. 9 / 95 ▬</t>
  </si>
  <si>
    <t>▬ folder Nr. 10 / 96 ▬</t>
  </si>
  <si>
    <t>▬ folder Nr. 8 / 97 ▬</t>
  </si>
  <si>
    <t>▬ folder Nr. ? / 97 ▬</t>
  </si>
  <si>
    <t>▬ folder Nr. 5/ 98 ▬</t>
  </si>
  <si>
    <t>▬ folder Nr. 18 / 71 ▬</t>
  </si>
  <si>
    <t>Le passé et présent (XIV)</t>
  </si>
  <si>
    <t>indéfini</t>
  </si>
  <si>
    <t>▬ Ph. N°. 4 /2014 (pg. 11) ▬</t>
  </si>
  <si>
    <t>Ypres - Monument aux morts de la Première Guerre mondiale</t>
  </si>
  <si>
    <t>Le passé et présent (XIII)</t>
  </si>
  <si>
    <t>▬ Ph. N°. 3 /2013 (pg. 18) ▬</t>
  </si>
  <si>
    <t>Le passé et présent (XII)</t>
  </si>
  <si>
    <t>▬ Ph. N°. 3 /2012 (pg. 18) ▬</t>
  </si>
  <si>
    <t>Le passé et présent (XI)</t>
  </si>
  <si>
    <t>▬ Ph. N°. 2 /2011 (pg. 11) ▬</t>
  </si>
  <si>
    <t>Le passé et présent (X)</t>
  </si>
  <si>
    <t>▬ Ph. N°. 4 /2010 (pg. 19) ▬</t>
  </si>
  <si>
    <t>Le port (dimensions 147 x 90mm)</t>
  </si>
  <si>
    <t>Anvers : Le passé et présent.</t>
  </si>
  <si>
    <t>▬ Ph. N°. 2 /2010 (pg. 15 ) ▬</t>
  </si>
  <si>
    <t>Bibliothèque Permeke (dimensions 147 x 90mm)</t>
  </si>
  <si>
    <t>Le nouveau palais de justice (dimension 147 x 90mm)</t>
  </si>
  <si>
    <t>Pavillon des oiseaux au zoo (dimention 147 x 90mm)</t>
  </si>
  <si>
    <t>Anvers - Gare centrale (dimention 147 x 90mm)</t>
  </si>
  <si>
    <t>Le passé et présent (IX)</t>
  </si>
  <si>
    <t>▬ Ph. N°. 5 /2009 (pg. 14 ) ▬</t>
  </si>
  <si>
    <t>Le passé et présent (VIII)</t>
  </si>
  <si>
    <t>▬ Ph. N°. 4 /2008 (pg. 21 ) ▬</t>
  </si>
  <si>
    <t xml:space="preserve">Monastère de Sucevita			
Cathédrale Alexandre Nevski				
Monastère duce Sevita	</t>
  </si>
  <si>
    <t>▬ Ph. N°. 5 /2007 (pg.18 ) ▬</t>
  </si>
  <si>
    <t>Cathédrale Alexandre Nevski</t>
  </si>
  <si>
    <t>Nouveaux membres de l'Union européenne : la Bulgarie et la Roumanie</t>
  </si>
  <si>
    <t>Nicolas de Leyden</t>
  </si>
  <si>
    <t>Europalia - Europe Artworks du l'exposition Europalia.</t>
  </si>
  <si>
    <t>▬ Ph. N°. 4 /2007 (pg. 32 ) ▬</t>
  </si>
  <si>
    <t>Saint Grégoire avec les trois scriptoris</t>
  </si>
  <si>
    <t>Le passé et présent (VII)</t>
  </si>
  <si>
    <t>▬ Ph. N°. 4 /2007 (pg. 30-31 ) ▬</t>
  </si>
  <si>
    <t>Congrès FEPA à Begica 2006</t>
  </si>
  <si>
    <t>▬ Ph. N°. 5 /2006 (pg. 24 ) ▬</t>
  </si>
  <si>
    <t>Le passé et présent (VI)</t>
  </si>
  <si>
    <t>▬ Ph. N°. 3 /2006 (pg. 26 ) ▬</t>
  </si>
  <si>
    <t>Patinage artistique</t>
  </si>
  <si>
    <t>20e Jeux olympiques d'hiver à Turin</t>
  </si>
  <si>
    <t>▬ Ph. N°. 1 /2006 (pg. 19 ) ▬</t>
  </si>
  <si>
    <t>Ski alpin</t>
  </si>
  <si>
    <t>Luges</t>
  </si>
  <si>
    <t>Ski de fond</t>
  </si>
  <si>
    <t>Le passé et présent (V)</t>
  </si>
  <si>
    <t>▬ Ph. N°. 4 /2005 (pg. 14-15 ) ▬</t>
  </si>
  <si>
    <t>▬ Ph. N°. 2 /2005 (pg. 25) ▬</t>
  </si>
  <si>
    <t>Femme avec instrument de musique</t>
  </si>
  <si>
    <t>Maison Cauchi, Façade et grafittis de la Maison Cauchie.</t>
  </si>
  <si>
    <t>Femme avec une fleur</t>
  </si>
  <si>
    <t>Homme et femme</t>
  </si>
  <si>
    <t>Femme avec verre</t>
  </si>
  <si>
    <t>Façade de la maison Cauchie.</t>
  </si>
  <si>
    <t xml:space="preserve">Belgica 2006 : Championne du monde de philatélie jeunesse </t>
  </si>
  <si>
    <t>▬ Ph. N°. 2 /2005 (pg. 24) ▬</t>
  </si>
  <si>
    <t>Le passé et présent (IV)</t>
  </si>
  <si>
    <t>▬ Ph. N°. 4 /2004 (pg. 18) ▬</t>
  </si>
  <si>
    <t>Le passé et présent (III)</t>
  </si>
  <si>
    <t>▬ Ph. N°. 5 /2003 (pg. 29) ▬</t>
  </si>
  <si>
    <t>Le passé et présent (II)</t>
  </si>
  <si>
    <t>▬ Ph. N°. 6 /2002 (pg. 12) ▬</t>
  </si>
  <si>
    <t>Le passé et le présent (II)</t>
  </si>
  <si>
    <t>Exposition de voitures</t>
  </si>
  <si>
    <t>100 ans Salons Internationaux de l'Automobile de Bruxelles.</t>
  </si>
  <si>
    <t>▬ Ph. N°. 1 /2002 (pg. 20) ▬</t>
  </si>
  <si>
    <t>Le passé et présent (I)</t>
  </si>
  <si>
    <t>▬ Ph. N°. 1 /2002 (pg. 18) ▬</t>
  </si>
  <si>
    <t>Le Le passé et présent (I)</t>
  </si>
  <si>
    <t>▬ Ph. N°. ? /2000 (pg. ?) ▬</t>
  </si>
  <si>
    <t>◄</t>
  </si>
  <si>
    <t>▬ Ph. N°. 5 /2000 (pg. 11) ▬</t>
  </si>
  <si>
    <t>Cathédrale St Michel</t>
  </si>
  <si>
    <t>« Bruxelles », hier et aujourd'hui à l'occasion de »Bruxelles Ville européenne de la culture 2000 »</t>
  </si>
  <si>
    <t>Marthe Donas (1885-1967) - « Nature morte »</t>
  </si>
  <si>
    <t>Art pour les femmes</t>
  </si>
  <si>
    <t>▬ Ph. N°. 4 /1999 (pg. 27) ▬</t>
  </si>
  <si>
    <t>Jenny Montgny (1975-1937) - « Femme au lavoir »</t>
  </si>
  <si>
    <t>Catherine Van Hemessen (±1528-±1587) - Autoportrait</t>
  </si>
  <si>
    <t>Représentations d'œuvres d'art du métro de Bruxelles VI</t>
  </si>
  <si>
    <t>▬ Ph. N°. 3 /1999 (pg. 15) ▬</t>
  </si>
  <si>
    <t>1c-1999 - « Les enfants de Balbi » NG Londres</t>
  </si>
  <si>
    <t>400e anniversaire de la naissance d'Anthony van Dyck (1599-1641)</t>
  </si>
  <si>
    <t>▬ Ph. N°. 3 /1999 (pg. 14) ▬</t>
  </si>
  <si>
    <t>2b-1999 - « Autoportrait avec des tournesols ».</t>
  </si>
  <si>
    <t>2a-1999 - La forêt près du port</t>
  </si>
  <si>
    <t>1c-1999 - L'adoration des Mages</t>
  </si>
  <si>
    <t>▬ Ph. N°. 2 /1999 (pg. 10) ▬</t>
  </si>
  <si>
    <t>1b-1999 - Saint Luc peint la Madone</t>
  </si>
  <si>
    <t>1a-1999 - La descente de croix</t>
  </si>
  <si>
    <t>600e anniversaire de la naissance de Rogiers Van Der Weyden (1399-1464)</t>
  </si>
  <si>
    <t>Représentation d'œuvres d'art du métro de Bruxelles V</t>
  </si>
  <si>
    <t>Miniatures des 12 mois de l'année et du « Livre d'heures » de Philippe de Clèves (1456-1528)</t>
  </si>
  <si>
    <t>Images d'œuvres d'art du métro de Bruxelles IV</t>
  </si>
  <si>
    <t>Images d'œuvres d'art du métro de Bruxelles III</t>
  </si>
  <si>
    <t>Images d'œuvres d'art du métro de Bruxelles II</t>
  </si>
  <si>
    <t>Images d'œuvres d'art du métro de Bruxelles I</t>
  </si>
  <si>
    <t xml:space="preserve">120e anniversaire de la carte postale </t>
  </si>
  <si>
    <t>120e anniversaire de la carte postale</t>
  </si>
  <si>
    <t>Menepoort à Ypres</t>
  </si>
  <si>
    <t>La visite en Belgique de S.A. le Pape Jean-Paul II</t>
  </si>
  <si>
    <t>Cathédrale St-Aubin à Namur</t>
  </si>
  <si>
    <t>La visite en Belgique de S.S. le Pape Jean-Paul II</t>
  </si>
  <si>
    <t>Basilique de Koekelberg</t>
  </si>
  <si>
    <t>Chapelle des Banneaux Notre Dame</t>
  </si>
  <si>
    <t>Cathédrale d'Anvers</t>
  </si>
  <si>
    <t>Lilas</t>
  </si>
  <si>
    <t>Orange</t>
  </si>
  <si>
    <t>Gris</t>
  </si>
  <si>
    <t>Vert</t>
  </si>
  <si>
    <t>Brun</t>
  </si>
  <si>
    <t>Bleu</t>
  </si>
  <si>
    <t>Belgica 82 : Première exposition mondiale de philatélie thématique « THEMABELGA »</t>
  </si>
  <si>
    <t>150e anniversaire de l'indépendance de la Belgique. Armoiries des provinces</t>
  </si>
  <si>
    <t>Le fils prodigue</t>
  </si>
  <si>
    <t>Année internationale Rubens</t>
  </si>
  <si>
    <t>Adoration des rois mages</t>
  </si>
  <si>
    <t>Conversion de saint Bavon</t>
  </si>
  <si>
    <t>Vénus dans la forge de Vulcain</t>
  </si>
  <si>
    <t>Quatre études de tête</t>
  </si>
  <si>
    <t>Saint Christophe</t>
  </si>
  <si>
    <t>Première exposition mondiale de « THEMABELGA »</t>
  </si>
  <si>
    <t>David de Bethléem</t>
  </si>
  <si>
    <t>Isabelle d'Autriche</t>
  </si>
  <si>
    <t>Chanoine van der Paele</t>
  </si>
  <si>
    <t>Saint Martin</t>
  </si>
  <si>
    <t>Autoportrait de Lambert Lombard</t>
  </si>
  <si>
    <t>Le message</t>
  </si>
  <si>
    <t>Illustration 1ère carte postale</t>
  </si>
  <si>
    <t>100e anniversaire de la première carte postale belge</t>
  </si>
  <si>
    <t>Données d'introduction et info</t>
  </si>
  <si>
    <r>
      <t>*</t>
    </r>
    <r>
      <rPr>
        <b/>
        <sz val="11"/>
        <color theme="5" tint="-0.249977111117893"/>
        <rFont val="Calibri"/>
        <family val="2"/>
        <scheme val="minor"/>
      </rPr>
      <t>=►validité permanente</t>
    </r>
  </si>
  <si>
    <t>▼ IP volgorde= onlogisch</t>
  </si>
  <si>
    <t>Nom - sujet - image</t>
  </si>
  <si>
    <t>Séries</t>
  </si>
  <si>
    <t>édition</t>
  </si>
  <si>
    <t xml:space="preserve">Valeur </t>
  </si>
  <si>
    <t>Info du: dépliant &amp;</t>
  </si>
  <si>
    <t>date d'émission</t>
  </si>
  <si>
    <t xml:space="preserve">BK N°. </t>
  </si>
  <si>
    <t>Double</t>
  </si>
  <si>
    <t>Possédée</t>
  </si>
  <si>
    <t xml:space="preserve"> - aperçu compilé par</t>
  </si>
  <si>
    <r>
      <t xml:space="preserve">INVENTAIRE des cartes postales spéciales illustrées: </t>
    </r>
    <r>
      <rPr>
        <b/>
        <sz val="14"/>
        <rFont val="Calibri"/>
        <family val="2"/>
        <scheme val="minor"/>
      </rPr>
      <t>BK</t>
    </r>
  </si>
  <si>
    <t>▬ dépliant N°. 18 / 71 ▬</t>
  </si>
  <si>
    <t>▬ dépliant N°. 23 / 75 ▬</t>
  </si>
  <si>
    <t>▬ dépliant N°. 7 / 77 ▬</t>
  </si>
  <si>
    <t>▬ dépliant N°. 9 / 80 ▬</t>
  </si>
  <si>
    <t>▬ dépliant N°. 13 / 82 ▬</t>
  </si>
  <si>
    <t>▬ dépliant N°. ? / ? ▬</t>
  </si>
  <si>
    <t>▬ dépliant N°. 20 / 91 ▬</t>
  </si>
  <si>
    <t>▬ dépliant N°. 13 / 93 ▬</t>
  </si>
  <si>
    <t>▬ dépliant N°. 10 / 94 ▬</t>
  </si>
  <si>
    <t>▬ dépliant N°. 9 / 95 ▬</t>
  </si>
  <si>
    <t>▬ dépliant N°. 10 / 96 ▬</t>
  </si>
  <si>
    <t>▬ dépliant N°. 8 / 97 ▬</t>
  </si>
  <si>
    <t>▬ dépliant N°. ? / 97 ▬</t>
  </si>
  <si>
    <t>▬ dépliant N°. 5/ 98 ▬</t>
  </si>
  <si>
    <t>Past and present (XIV)</t>
  </si>
  <si>
    <t>indefinite</t>
  </si>
  <si>
    <t xml:space="preserve">Ypres - Monument to the dead of the First World War	</t>
  </si>
  <si>
    <t>Past and present (XIII)</t>
  </si>
  <si>
    <t>Past and present (XII)</t>
  </si>
  <si>
    <t>Past and present (XI)</t>
  </si>
  <si>
    <t>Past and present (X)</t>
  </si>
  <si>
    <t>The port (size 147 x 90mm)</t>
  </si>
  <si>
    <t>Anvers : Past and present.</t>
  </si>
  <si>
    <t>Permeke Library (size 147 x 90mm)</t>
  </si>
  <si>
    <t>The new courthouse (size 147 x 90mm)</t>
  </si>
  <si>
    <t>Bird pavilion at the zoo (dimension 147 x 90mm)</t>
  </si>
  <si>
    <t>Antwerp - Central Station (size 147 x 90mm)</t>
  </si>
  <si>
    <t>Past and present (IX)</t>
  </si>
  <si>
    <t>Past and present (VIII)</t>
  </si>
  <si>
    <t>Monastery of Sucevita</t>
  </si>
  <si>
    <t>New members of the European Union: Bulgaria and Romania</t>
  </si>
  <si>
    <t>Alexandre Nevski Cathedral</t>
  </si>
  <si>
    <t>Nicholas of Leyden</t>
  </si>
  <si>
    <t>Europalia - Europe Artworks from the Europalia exhibition.</t>
  </si>
  <si>
    <t>Saint Gregory with the three scriptoris</t>
  </si>
  <si>
    <t>Past and present (VII)</t>
  </si>
  <si>
    <t>FEPA Congress in Begica 2006</t>
  </si>
  <si>
    <t>Past and present (VI)</t>
  </si>
  <si>
    <t>Figure skating</t>
  </si>
  <si>
    <t>20th Winter Olympic Games in Turin</t>
  </si>
  <si>
    <t>Downhill skiing</t>
  </si>
  <si>
    <t>Sledging</t>
  </si>
  <si>
    <t>Cross-country skiing</t>
  </si>
  <si>
    <t>Past and present (V)</t>
  </si>
  <si>
    <t>Woman with musical instrument</t>
  </si>
  <si>
    <t>Maison Cauchi, Façade and grafitti of the Maison Cauchie.</t>
  </si>
  <si>
    <t>Woman with flower</t>
  </si>
  <si>
    <t>Man and woman</t>
  </si>
  <si>
    <t>Woman with glass</t>
  </si>
  <si>
    <t>Front of the Cauchie house.</t>
  </si>
  <si>
    <t xml:space="preserve">Belgica 2006: World champion in youth philately </t>
  </si>
  <si>
    <t>Past and present (IV)</t>
  </si>
  <si>
    <t>Past and present (III)</t>
  </si>
  <si>
    <t>Past and present (II)</t>
  </si>
  <si>
    <t xml:space="preserve">Car show	</t>
  </si>
  <si>
    <t>100 years of the Brussels International Motor Show.</t>
  </si>
  <si>
    <t>Past and present (I)</t>
  </si>
  <si>
    <t>‘Brussels’, yesterday and today on the occasion of “Brussels European City of Culture 2000”.</t>
  </si>
  <si>
    <t>Marthe Donas (1885-1967) - 'Still life'</t>
  </si>
  <si>
    <t>Art for women</t>
  </si>
  <si>
    <t>Jenny Montgny (1975-1937) - ‘Woman at the wash-house'</t>
  </si>
  <si>
    <t>Catherine Van Hemessen (±1528-±1587) - Self-portrait</t>
  </si>
  <si>
    <t>Representation of works of art from the Brussels metro VI</t>
  </si>
  <si>
    <t>1c-1999 - ‘The children of Balbi’ NG London</t>
  </si>
  <si>
    <t>400th anniversary of the birth of Anthony van Dyck (1599-1641)</t>
  </si>
  <si>
    <t>2b-1999 - ‘Self-portrait with sunflowers</t>
  </si>
  <si>
    <t>2a-1999 - The forest near the port</t>
  </si>
  <si>
    <t>1c-1999 - The Adoration of the Magi</t>
  </si>
  <si>
    <t>1b-1999 - Saint Luke paints the Madonna</t>
  </si>
  <si>
    <t>1a-1999 - The Descent from the Cross</t>
  </si>
  <si>
    <t>600th anniversary of the birth of Rogiers Van Der Weyden (1399-1464</t>
  </si>
  <si>
    <t>Representation of works of art from the Brussels metro V</t>
  </si>
  <si>
    <t>Miniatures of the 12 months of the year and the ‘Book of Hours’ by Philip of Cleves (1456-1528)</t>
  </si>
  <si>
    <t>Images of works of art from the Brussels metro IV</t>
  </si>
  <si>
    <t>Images of works of art from the Brussels metro III</t>
  </si>
  <si>
    <t>Images of works of art from the Brussels metro II</t>
  </si>
  <si>
    <t>Images of works of art from the Brussels metro I</t>
  </si>
  <si>
    <t>120th anniversary of the postcard</t>
  </si>
  <si>
    <t>Menepoort in Ypres</t>
  </si>
  <si>
    <t>The visit to Belgium of H.H. Pope John Paul II</t>
  </si>
  <si>
    <t>St Aubin's Cathedral, Namur</t>
  </si>
  <si>
    <t>Koekelberg Basilica</t>
  </si>
  <si>
    <t>Antwerp Cathedral</t>
  </si>
  <si>
    <t>Lilac</t>
  </si>
  <si>
    <t>Grey</t>
  </si>
  <si>
    <t>Green</t>
  </si>
  <si>
    <t>Brown</t>
  </si>
  <si>
    <t>Blue</t>
  </si>
  <si>
    <t>Belgica 82 : First world exhibition of ‘THEMABELGA’ thematic philately</t>
  </si>
  <si>
    <t>150th anniversary of Belgian independence. Coat of arms of the provinces</t>
  </si>
  <si>
    <t>The prodigal son</t>
  </si>
  <si>
    <t>International Rubens Year</t>
  </si>
  <si>
    <t>Adoration of the Magi</t>
  </si>
  <si>
    <t>Conversion of Saint Bavo</t>
  </si>
  <si>
    <t>Venus in Vulcan's Forge</t>
  </si>
  <si>
    <t>Four head studies</t>
  </si>
  <si>
    <t>Saint Christopher</t>
  </si>
  <si>
    <t>First world exhibition of ‘THEMABELGA'</t>
  </si>
  <si>
    <t>David of Bethlehem</t>
  </si>
  <si>
    <t>Isabella of Austria</t>
  </si>
  <si>
    <t>Canon van der Paele</t>
  </si>
  <si>
    <t>Self-portrait of Lambert Lombard</t>
  </si>
  <si>
    <t>The message</t>
  </si>
  <si>
    <t>Illustration 1st postcard</t>
  </si>
  <si>
    <t>100th anniversary of the first Belgian postcard</t>
  </si>
  <si>
    <t>Introductory data and info</t>
  </si>
  <si>
    <r>
      <t>*</t>
    </r>
    <r>
      <rPr>
        <b/>
        <sz val="11"/>
        <color theme="9" tint="-0.249977111117893"/>
        <rFont val="Calibri"/>
        <family val="2"/>
        <scheme val="minor"/>
      </rPr>
      <t>=►permanent validity</t>
    </r>
  </si>
  <si>
    <r>
      <t xml:space="preserve">▼ IP </t>
    </r>
    <r>
      <rPr>
        <b/>
        <i/>
        <sz val="11"/>
        <color theme="9" tint="-0.249977111117893"/>
        <rFont val="Calibri"/>
        <family val="2"/>
        <scheme val="minor"/>
      </rPr>
      <t>order= illogical</t>
    </r>
  </si>
  <si>
    <t>Series</t>
  </si>
  <si>
    <t>edition</t>
  </si>
  <si>
    <t>Value</t>
  </si>
  <si>
    <t>Info of: flyer &amp;</t>
  </si>
  <si>
    <t>issue date</t>
  </si>
  <si>
    <t>IP N°.</t>
  </si>
  <si>
    <t>Owned</t>
  </si>
  <si>
    <t xml:space="preserve"> - overview compiled by		</t>
  </si>
  <si>
    <r>
      <t>INVENTORY of special illustrated postcards:</t>
    </r>
    <r>
      <rPr>
        <b/>
        <sz val="14"/>
        <rFont val="Calibri"/>
        <family val="2"/>
        <scheme val="minor"/>
      </rPr>
      <t xml:space="preserve"> BK</t>
    </r>
  </si>
  <si>
    <t>▬ flyer N°. 18 / 71 ▬</t>
  </si>
  <si>
    <t>▬ flyer N°. 23 / 75 ▬</t>
  </si>
  <si>
    <t>▬ flyer N°. 7 / 77 ▬</t>
  </si>
  <si>
    <t>▬ flyer N°. 9 / 80 ▬</t>
  </si>
  <si>
    <t>▬ flyer N°. 13 / 82 ▬</t>
  </si>
  <si>
    <t>▬ flyer N°. ? / ? ▬</t>
  </si>
  <si>
    <t>▬ flyer N°. 20 / 91 ▬</t>
  </si>
  <si>
    <t>▬ flyer N°. 13 / 93 ▬</t>
  </si>
  <si>
    <t>▬ flyer N°. 10 / 94 ▬</t>
  </si>
  <si>
    <t>▬ flyer N°. 9 / 95 ▬</t>
  </si>
  <si>
    <t>▬ flyer N°. 10 / 96 ▬</t>
  </si>
  <si>
    <t>▬ flyer N°. 8 / 97 ▬</t>
  </si>
  <si>
    <t>▬ flyer N°. ? / 97 ▬</t>
  </si>
  <si>
    <t>▬ flyer N°. 5/ 98 ▬</t>
  </si>
  <si>
    <t>IP115-1</t>
  </si>
  <si>
    <t>IP115-2</t>
  </si>
  <si>
    <t>IP115-3</t>
  </si>
  <si>
    <t>IP115-4</t>
  </si>
  <si>
    <t>IP115-5</t>
  </si>
  <si>
    <t>IP115-6</t>
  </si>
  <si>
    <t>IP115-7</t>
  </si>
  <si>
    <t>IP115-8</t>
  </si>
  <si>
    <t>IP115-9</t>
  </si>
  <si>
    <t>IP115-10</t>
  </si>
  <si>
    <t>IP115-11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</si>
</sst>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&quot;#,#00&quot; ex&quot;&quot;&quot;"/>
    <numFmt numFmtId="165" formatCode="#,##0.00\ &quot;€&quot;"/>
    <numFmt numFmtId="166" formatCode="&quot;BKPu&quot;###0"/>
    <numFmt numFmtId="167" formatCode="d/mm/yy;@"/>
    <numFmt numFmtId="168" formatCode="dd\.mm\.yy;@"/>
    <numFmt numFmtId="169" formatCode="&quot;*&quot;###0.00&quot;€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B0F0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8"/>
      <name val="Verdana"/>
      <family val="2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8"/>
      <color rgb="FFFFFF00"/>
      <name val="Verdana"/>
      <family val="2"/>
    </font>
    <font>
      <sz val="11"/>
      <color theme="8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38A8"/>
      <name val="Calibri"/>
      <family val="2"/>
      <scheme val="minor"/>
    </font>
    <font>
      <b/>
      <sz val="10"/>
      <color rgb="FF7030A0"/>
      <name val="Arial"/>
      <family val="2"/>
    </font>
    <font>
      <b/>
      <sz val="10"/>
      <color theme="8" tint="-0.249977111117893"/>
      <name val="Arial"/>
      <family val="2"/>
    </font>
    <font>
      <sz val="14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Arial"/>
      <family val="2"/>
    </font>
    <font>
      <sz val="14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9" tint="-0.249977111117893"/>
      <name val="Arial"/>
      <family val="2"/>
    </font>
    <font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1" fillId="0" borderId="0" xfId="1" applyNumberFormat="1" applyAlignment="1">
      <alignment horizontal="right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8" fillId="2" borderId="3" xfId="2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 vertical="center"/>
    </xf>
    <xf numFmtId="0" fontId="0" fillId="0" borderId="6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164" fontId="9" fillId="5" borderId="8" xfId="2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66" fontId="10" fillId="6" borderId="6" xfId="0" applyNumberFormat="1" applyFont="1" applyFill="1" applyBorder="1" applyAlignment="1">
      <alignment horizontal="center" vertical="center"/>
    </xf>
    <xf numFmtId="167" fontId="2" fillId="7" borderId="0" xfId="3" applyNumberFormat="1" applyFont="1" applyFill="1" applyAlignment="1">
      <alignment horizontal="center" vertical="center"/>
    </xf>
    <xf numFmtId="168" fontId="2" fillId="8" borderId="11" xfId="3" applyNumberFormat="1" applyFont="1" applyFill="1" applyBorder="1" applyAlignment="1">
      <alignment horizontal="center" vertical="center"/>
    </xf>
    <xf numFmtId="0" fontId="11" fillId="9" borderId="12" xfId="1" applyFont="1" applyFill="1" applyBorder="1" applyAlignment="1">
      <alignment vertical="center" wrapText="1"/>
    </xf>
    <xf numFmtId="0" fontId="2" fillId="10" borderId="13" xfId="0" applyFont="1" applyFill="1" applyBorder="1" applyAlignment="1">
      <alignment horizontal="left" vertical="center"/>
    </xf>
    <xf numFmtId="49" fontId="2" fillId="10" borderId="14" xfId="4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1" fillId="9" borderId="15" xfId="0" applyFont="1" applyFill="1" applyBorder="1" applyAlignment="1">
      <alignment vertical="center" wrapText="1"/>
    </xf>
    <xf numFmtId="0" fontId="11" fillId="9" borderId="15" xfId="0" applyFont="1" applyFill="1" applyBorder="1" applyAlignment="1">
      <alignment horizontal="left" vertical="center" wrapText="1"/>
    </xf>
    <xf numFmtId="0" fontId="0" fillId="0" borderId="7" xfId="1" applyFont="1" applyBorder="1" applyAlignment="1">
      <alignment vertical="center"/>
    </xf>
    <xf numFmtId="0" fontId="12" fillId="11" borderId="16" xfId="1" applyFont="1" applyFill="1" applyBorder="1" applyAlignment="1">
      <alignment horizontal="center" vertical="center"/>
    </xf>
    <xf numFmtId="169" fontId="2" fillId="0" borderId="6" xfId="1" applyNumberFormat="1" applyFont="1" applyBorder="1" applyAlignment="1">
      <alignment horizontal="center" vertical="center"/>
    </xf>
    <xf numFmtId="167" fontId="2" fillId="8" borderId="11" xfId="3" applyNumberFormat="1" applyFont="1" applyFill="1" applyBorder="1" applyAlignment="1">
      <alignment horizontal="center" vertical="center"/>
    </xf>
    <xf numFmtId="0" fontId="0" fillId="0" borderId="6" xfId="1" applyFont="1" applyBorder="1" applyAlignment="1">
      <alignment vertical="center"/>
    </xf>
    <xf numFmtId="0" fontId="11" fillId="9" borderId="19" xfId="0" applyFont="1" applyFill="1" applyBorder="1" applyAlignment="1">
      <alignment vertical="center" wrapText="1"/>
    </xf>
    <xf numFmtId="0" fontId="6" fillId="12" borderId="1" xfId="2" applyFont="1" applyFill="1" applyBorder="1" applyAlignment="1">
      <alignment horizontal="center" vertical="center"/>
    </xf>
    <xf numFmtId="0" fontId="7" fillId="12" borderId="2" xfId="2" applyFont="1" applyFill="1" applyBorder="1" applyAlignment="1" applyProtection="1">
      <alignment horizontal="center" vertical="center"/>
      <protection locked="0"/>
    </xf>
    <xf numFmtId="0" fontId="8" fillId="12" borderId="20" xfId="2" applyFont="1" applyFill="1" applyBorder="1" applyAlignment="1">
      <alignment horizontal="center" vertical="center"/>
    </xf>
    <xf numFmtId="0" fontId="2" fillId="12" borderId="0" xfId="1" applyFont="1" applyFill="1" applyAlignment="1">
      <alignment horizontal="left" vertical="center"/>
    </xf>
    <xf numFmtId="0" fontId="1" fillId="12" borderId="0" xfId="1" applyFill="1" applyAlignment="1">
      <alignment vertical="center"/>
    </xf>
    <xf numFmtId="0" fontId="15" fillId="0" borderId="7" xfId="1" applyFont="1" applyBorder="1" applyAlignment="1">
      <alignment horizontal="center" vertical="center"/>
    </xf>
    <xf numFmtId="49" fontId="16" fillId="13" borderId="0" xfId="4" applyNumberFormat="1" applyFont="1" applyFill="1" applyAlignment="1">
      <alignment horizontal="center" vertical="center" wrapText="1"/>
    </xf>
    <xf numFmtId="49" fontId="16" fillId="13" borderId="0" xfId="4" applyNumberFormat="1" applyFont="1" applyFill="1" applyAlignment="1">
      <alignment horizontal="left" vertical="center"/>
    </xf>
    <xf numFmtId="167" fontId="15" fillId="7" borderId="21" xfId="3" applyNumberFormat="1" applyFont="1" applyFill="1" applyBorder="1" applyAlignment="1">
      <alignment horizontal="center" vertical="center" wrapText="1"/>
    </xf>
    <xf numFmtId="0" fontId="17" fillId="12" borderId="0" xfId="1" applyFont="1" applyFill="1" applyAlignment="1">
      <alignment vertical="center"/>
    </xf>
    <xf numFmtId="49" fontId="16" fillId="13" borderId="0" xfId="4" applyNumberFormat="1" applyFont="1" applyFill="1" applyAlignment="1">
      <alignment horizontal="right" vertical="center" wrapText="1"/>
    </xf>
    <xf numFmtId="0" fontId="19" fillId="2" borderId="0" xfId="6" applyFont="1" applyFill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49" fontId="15" fillId="13" borderId="24" xfId="4" applyNumberFormat="1" applyFont="1" applyFill="1" applyBorder="1" applyAlignment="1">
      <alignment horizontal="center" vertical="center" wrapText="1"/>
    </xf>
    <xf numFmtId="167" fontId="15" fillId="8" borderId="24" xfId="3" applyNumberFormat="1" applyFont="1" applyFill="1" applyBorder="1" applyAlignment="1">
      <alignment horizontal="center" vertical="center" wrapText="1"/>
    </xf>
    <xf numFmtId="165" fontId="7" fillId="14" borderId="24" xfId="4" applyNumberFormat="1" applyFont="1" applyFill="1" applyBorder="1" applyAlignment="1">
      <alignment horizontal="left" vertical="center"/>
    </xf>
    <xf numFmtId="0" fontId="22" fillId="0" borderId="26" xfId="4" applyFont="1" applyBorder="1" applyAlignment="1">
      <alignment horizontal="left" vertical="top"/>
    </xf>
    <xf numFmtId="0" fontId="22" fillId="0" borderId="26" xfId="4" applyFont="1" applyBorder="1" applyAlignment="1">
      <alignment horizontal="left" vertical="center"/>
    </xf>
    <xf numFmtId="165" fontId="4" fillId="14" borderId="4" xfId="4" applyNumberFormat="1" applyFill="1" applyBorder="1" applyAlignment="1">
      <alignment vertical="center"/>
    </xf>
    <xf numFmtId="165" fontId="4" fillId="14" borderId="5" xfId="4" applyNumberFormat="1" applyFill="1" applyBorder="1" applyAlignment="1">
      <alignment vertical="center"/>
    </xf>
    <xf numFmtId="165" fontId="23" fillId="14" borderId="5" xfId="4" applyNumberFormat="1" applyFont="1" applyFill="1" applyBorder="1" applyAlignment="1">
      <alignment horizontal="left" vertical="center"/>
    </xf>
    <xf numFmtId="165" fontId="24" fillId="14" borderId="5" xfId="4" applyNumberFormat="1" applyFont="1" applyFill="1" applyBorder="1" applyAlignment="1">
      <alignment horizontal="left" vertical="center"/>
    </xf>
    <xf numFmtId="0" fontId="3" fillId="4" borderId="0" xfId="3" applyFont="1" applyFill="1" applyAlignment="1">
      <alignment vertical="center"/>
    </xf>
    <xf numFmtId="0" fontId="28" fillId="0" borderId="7" xfId="1" applyFont="1" applyBorder="1" applyAlignment="1">
      <alignment horizontal="center" vertical="center"/>
    </xf>
    <xf numFmtId="167" fontId="28" fillId="7" borderId="21" xfId="3" applyNumberFormat="1" applyFont="1" applyFill="1" applyBorder="1" applyAlignment="1">
      <alignment horizontal="center" vertical="center" wrapText="1"/>
    </xf>
    <xf numFmtId="0" fontId="28" fillId="14" borderId="24" xfId="0" applyFont="1" applyFill="1" applyBorder="1" applyAlignment="1">
      <alignment horizontal="center" vertical="center"/>
    </xf>
    <xf numFmtId="49" fontId="28" fillId="13" borderId="24" xfId="4" applyNumberFormat="1" applyFont="1" applyFill="1" applyBorder="1" applyAlignment="1">
      <alignment horizontal="center" vertical="center" wrapText="1"/>
    </xf>
    <xf numFmtId="167" fontId="28" fillId="8" borderId="24" xfId="3" applyNumberFormat="1" applyFont="1" applyFill="1" applyBorder="1" applyAlignment="1">
      <alignment horizontal="center" vertical="center" wrapText="1"/>
    </xf>
    <xf numFmtId="165" fontId="30" fillId="14" borderId="5" xfId="4" applyNumberFormat="1" applyFont="1" applyFill="1" applyBorder="1" applyAlignment="1">
      <alignment horizontal="left" vertical="center"/>
    </xf>
    <xf numFmtId="0" fontId="0" fillId="0" borderId="29" xfId="1" applyFont="1" applyBorder="1" applyAlignment="1">
      <alignment horizontal="left" vertical="center"/>
    </xf>
    <xf numFmtId="0" fontId="33" fillId="0" borderId="7" xfId="1" applyFont="1" applyBorder="1" applyAlignment="1">
      <alignment horizontal="center" vertical="center"/>
    </xf>
    <xf numFmtId="167" fontId="33" fillId="7" borderId="21" xfId="3" applyNumberFormat="1" applyFont="1" applyFill="1" applyBorder="1" applyAlignment="1">
      <alignment horizontal="center" vertical="center" wrapText="1"/>
    </xf>
    <xf numFmtId="0" fontId="11" fillId="12" borderId="0" xfId="1" applyFont="1" applyFill="1" applyAlignment="1">
      <alignment vertical="center"/>
    </xf>
    <xf numFmtId="0" fontId="33" fillId="14" borderId="24" xfId="0" applyFont="1" applyFill="1" applyBorder="1" applyAlignment="1">
      <alignment horizontal="center" vertical="center"/>
    </xf>
    <xf numFmtId="49" fontId="33" fillId="13" borderId="24" xfId="4" applyNumberFormat="1" applyFont="1" applyFill="1" applyBorder="1" applyAlignment="1">
      <alignment horizontal="center" vertical="center" wrapText="1"/>
    </xf>
    <xf numFmtId="167" fontId="33" fillId="8" borderId="24" xfId="3" applyNumberFormat="1" applyFont="1" applyFill="1" applyBorder="1" applyAlignment="1">
      <alignment horizontal="center" vertical="center" wrapText="1"/>
    </xf>
    <xf numFmtId="165" fontId="36" fillId="14" borderId="24" xfId="4" applyNumberFormat="1" applyFont="1" applyFill="1" applyBorder="1" applyAlignment="1">
      <alignment horizontal="left" vertical="center"/>
    </xf>
    <xf numFmtId="165" fontId="36" fillId="14" borderId="5" xfId="4" applyNumberFormat="1" applyFont="1" applyFill="1" applyBorder="1" applyAlignment="1">
      <alignment horizontal="left" vertical="center"/>
    </xf>
    <xf numFmtId="0" fontId="0" fillId="0" borderId="6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1" applyFont="1" applyBorder="1" applyAlignment="1">
      <alignment vertical="center" wrapText="1"/>
    </xf>
    <xf numFmtId="0" fontId="0" fillId="0" borderId="4" xfId="1" applyFont="1" applyBorder="1" applyAlignment="1">
      <alignment vertical="center" wrapText="1"/>
    </xf>
    <xf numFmtId="0" fontId="21" fillId="6" borderId="25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0" borderId="6" xfId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0" borderId="6" xfId="1" quotePrefix="1" applyFont="1" applyBorder="1" applyAlignment="1">
      <alignment vertical="center" wrapText="1"/>
    </xf>
    <xf numFmtId="165" fontId="2" fillId="0" borderId="10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49" fontId="0" fillId="14" borderId="5" xfId="0" applyNumberFormat="1" applyFill="1" applyBorder="1" applyAlignment="1">
      <alignment horizontal="center" vertical="center" wrapText="1"/>
    </xf>
    <xf numFmtId="0" fontId="15" fillId="14" borderId="2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169" fontId="2" fillId="0" borderId="6" xfId="1" applyNumberFormat="1" applyFont="1" applyBorder="1" applyAlignment="1">
      <alignment horizontal="center" vertical="center" wrapText="1"/>
    </xf>
    <xf numFmtId="169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49" fontId="15" fillId="13" borderId="6" xfId="4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7" fontId="26" fillId="14" borderId="6" xfId="3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0" fillId="0" borderId="29" xfId="1" applyFont="1" applyBorder="1" applyAlignment="1">
      <alignment horizontal="center" vertical="center" wrapText="1"/>
    </xf>
    <xf numFmtId="0" fontId="13" fillId="0" borderId="5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28" fillId="14" borderId="6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14" borderId="23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49" fontId="28" fillId="13" borderId="6" xfId="4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7" fontId="32" fillId="14" borderId="6" xfId="3" applyNumberFormat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3" fillId="14" borderId="6" xfId="0" applyFont="1" applyFill="1" applyBorder="1" applyAlignment="1">
      <alignment horizontal="center" vertical="center" wrapText="1"/>
    </xf>
    <xf numFmtId="0" fontId="33" fillId="14" borderId="4" xfId="0" applyFont="1" applyFill="1" applyBorder="1" applyAlignment="1">
      <alignment horizontal="center" vertical="center" wrapText="1"/>
    </xf>
    <xf numFmtId="0" fontId="33" fillId="14" borderId="23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167" fontId="38" fillId="14" borderId="6" xfId="3" applyNumberFormat="1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wrapText="1"/>
    </xf>
    <xf numFmtId="0" fontId="37" fillId="0" borderId="4" xfId="0" applyFont="1" applyBorder="1" applyAlignment="1">
      <alignment horizontal="center" wrapText="1"/>
    </xf>
    <xf numFmtId="49" fontId="33" fillId="13" borderId="6" xfId="4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</cellXfs>
  <cellStyles count="8">
    <cellStyle name="Hyperlink 2" xfId="7" xr:uid="{E3FED772-25E0-430D-985F-41D0203F8AE0}"/>
    <cellStyle name="Standaard" xfId="0" builtinId="0"/>
    <cellStyle name="Standaard 15 3" xfId="1" xr:uid="{CA091404-01F2-40CF-920E-D4C6AB6347A6}"/>
    <cellStyle name="Standaard 16 2 2" xfId="5" xr:uid="{EFC60D4B-EB5B-47F8-8B49-BDF853586760}"/>
    <cellStyle name="Standaard 19" xfId="4" xr:uid="{25F395A8-7B58-46E7-9EE1-2966CC12F66D}"/>
    <cellStyle name="Standaard 2 2" xfId="2" xr:uid="{91ECB9F4-C526-4FD6-9731-4A070B5B5C1B}"/>
    <cellStyle name="Standaard 2 3 3 2 2" xfId="3" xr:uid="{980CA4B6-4C3C-4AE9-97CD-C26F89D34AD5}"/>
    <cellStyle name="Standaard 3 2" xfId="6" xr:uid="{BAA78634-C682-4B65-BD04-D59B298FA3E3}"/>
  </cellStyles>
  <dxfs count="51"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66675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04FF555A-F144-4202-ACEF-95D2074F7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10675" y="933450"/>
          <a:ext cx="378402" cy="1632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66675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B9FE74E2-8530-4ABC-8A43-10F6A3163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10675" y="93345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66675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CE19202-BFAA-4FB5-8EEE-3488295DC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10675" y="933450"/>
          <a:ext cx="37840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C5AA-CA13-4D6C-AF63-86D47A642AF4}">
  <sheetPr>
    <tabColor theme="8" tint="-0.249977111117893"/>
  </sheetPr>
  <dimension ref="A1:AI260"/>
  <sheetViews>
    <sheetView showZeros="0" tabSelected="1" zoomScale="82" zoomScaleNormal="82" workbookViewId="0">
      <pane xSplit="1" ySplit="4" topLeftCell="B230" activePane="bottomRight" state="frozen"/>
      <selection pane="topRight" activeCell="B1" sqref="B1"/>
      <selection pane="bottomLeft" activeCell="A9" sqref="A9"/>
      <selection pane="bottomRight" sqref="A1:A1048576"/>
    </sheetView>
  </sheetViews>
  <sheetFormatPr defaultColWidth="8.88671875" defaultRowHeight="14.4" x14ac:dyDescent="0.3"/>
  <cols>
    <col min="1" max="1" width="4.109375" style="2" customWidth="1"/>
    <col min="2" max="2" width="4.33203125" style="8" customWidth="1"/>
    <col min="3" max="3" width="5" style="7" customWidth="1"/>
    <col min="4" max="4" width="10.44140625" style="2" customWidth="1"/>
    <col min="5" max="5" width="13.77734375" style="7" customWidth="1"/>
    <col min="6" max="6" width="27" style="7" customWidth="1"/>
    <col min="7" max="7" width="4.44140625" style="7" customWidth="1"/>
    <col min="8" max="8" width="5.109375" style="6" customWidth="1"/>
    <col min="9" max="9" width="7.6640625" style="6" customWidth="1"/>
    <col min="10" max="10" width="6.109375" style="6" customWidth="1"/>
    <col min="11" max="11" width="12.33203125" style="6" customWidth="1"/>
    <col min="12" max="12" width="72.6640625" style="2" customWidth="1"/>
    <col min="13" max="13" width="26" style="2" customWidth="1"/>
    <col min="14" max="14" width="8.88671875" style="2" customWidth="1"/>
    <col min="15" max="15" width="4.6640625" style="2" customWidth="1"/>
    <col min="16" max="16" width="6.77734375" style="2" customWidth="1"/>
    <col min="17" max="17" width="4.109375" style="2" customWidth="1"/>
    <col min="18" max="22" width="4" style="5" customWidth="1"/>
    <col min="23" max="23" width="6.6640625" style="5" customWidth="1"/>
    <col min="24" max="31" width="13.21875" style="4" hidden="1" customWidth="1"/>
    <col min="32" max="32" width="8.88671875" style="3"/>
    <col min="33" max="33" width="2.6640625" style="2" customWidth="1"/>
    <col min="34" max="34" width="10" style="2" bestFit="1" customWidth="1"/>
    <col min="35" max="16384" width="8.88671875" style="1"/>
  </cols>
  <sheetData>
    <row r="1" spans="1:35" ht="15" thickBot="1" x14ac:dyDescent="0.35"/>
    <row r="2" spans="1:35" ht="18.600000000000001" thickBot="1" x14ac:dyDescent="0.4">
      <c r="A2" s="46"/>
      <c r="B2" s="107" t="s">
        <v>602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58" t="s">
        <v>601</v>
      </c>
      <c r="N2" s="57"/>
      <c r="O2" s="57"/>
      <c r="P2" s="56"/>
      <c r="Q2" s="55"/>
      <c r="R2" s="38"/>
      <c r="S2" s="85" t="s">
        <v>600</v>
      </c>
      <c r="T2" s="86"/>
      <c r="U2" s="85" t="s">
        <v>599</v>
      </c>
      <c r="V2" s="86"/>
      <c r="W2" s="54"/>
      <c r="X2" s="54"/>
      <c r="Y2" s="54"/>
      <c r="Z2" s="54"/>
      <c r="AA2" s="54"/>
      <c r="AB2" s="54"/>
      <c r="AC2" s="54"/>
      <c r="AD2" s="2"/>
      <c r="AE2" s="54"/>
      <c r="AF2" s="54"/>
      <c r="AG2" s="54"/>
      <c r="AH2" s="54"/>
      <c r="AI2" s="53"/>
    </row>
    <row r="3" spans="1:35" customFormat="1" ht="20.399999999999999" customHeight="1" thickBot="1" x14ac:dyDescent="0.35">
      <c r="A3" s="46">
        <f>ROWS(A5:A260)-1</f>
        <v>255</v>
      </c>
      <c r="B3" s="92" t="s">
        <v>598</v>
      </c>
      <c r="C3" s="93"/>
      <c r="D3" s="52" t="s">
        <v>597</v>
      </c>
      <c r="E3" s="51" t="s">
        <v>596</v>
      </c>
      <c r="F3" s="43" t="s">
        <v>595</v>
      </c>
      <c r="G3" s="80" t="s">
        <v>594</v>
      </c>
      <c r="H3" s="50" t="s">
        <v>593</v>
      </c>
      <c r="I3" s="102" t="s">
        <v>592</v>
      </c>
      <c r="J3" s="103"/>
      <c r="K3" s="50" t="s">
        <v>591</v>
      </c>
      <c r="L3" s="49" t="s">
        <v>590</v>
      </c>
      <c r="M3" s="94" t="s">
        <v>589</v>
      </c>
      <c r="N3" s="95"/>
      <c r="O3" s="95"/>
      <c r="P3" s="95"/>
      <c r="Q3" s="96"/>
      <c r="R3" s="48"/>
      <c r="S3" s="47"/>
      <c r="T3" s="12">
        <f>SUM(T5:T260)</f>
        <v>0</v>
      </c>
      <c r="U3" s="12">
        <f>SUM(U5:U260)</f>
        <v>0</v>
      </c>
      <c r="V3" s="11" t="str">
        <f>IF(U3&gt;0,"►","")</f>
        <v/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5" customFormat="1" ht="20.399999999999999" customHeight="1" thickBot="1" x14ac:dyDescent="0.35">
      <c r="A4" s="46"/>
      <c r="B4" s="45"/>
      <c r="C4" s="41"/>
      <c r="D4" s="44" t="s">
        <v>588</v>
      </c>
      <c r="E4" s="41"/>
      <c r="F4" s="43" t="s">
        <v>587</v>
      </c>
      <c r="G4" s="81"/>
      <c r="H4" s="18">
        <v>1</v>
      </c>
      <c r="I4" s="42" t="s">
        <v>586</v>
      </c>
      <c r="J4" s="41"/>
      <c r="K4" s="41"/>
      <c r="L4" s="40" t="s">
        <v>585</v>
      </c>
      <c r="M4" s="39"/>
      <c r="N4" s="39"/>
      <c r="O4" s="39"/>
      <c r="P4" s="39"/>
      <c r="Q4" s="39"/>
      <c r="R4" s="38"/>
      <c r="S4" s="37"/>
      <c r="T4" s="36"/>
      <c r="U4" s="36"/>
      <c r="V4" s="35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5" ht="19.2" thickTop="1" thickBot="1" x14ac:dyDescent="0.35">
      <c r="A5" s="9"/>
      <c r="B5" s="24" t="s">
        <v>5</v>
      </c>
      <c r="C5" s="23">
        <v>1</v>
      </c>
      <c r="D5" s="34" t="s">
        <v>584</v>
      </c>
      <c r="E5" s="32" t="s">
        <v>583</v>
      </c>
      <c r="F5" s="20" t="s">
        <v>616</v>
      </c>
      <c r="G5" s="19" t="s">
        <v>3</v>
      </c>
      <c r="H5" s="18">
        <v>2</v>
      </c>
      <c r="I5" s="87" t="s">
        <v>582</v>
      </c>
      <c r="J5" s="88"/>
      <c r="K5" s="17">
        <v>1770000</v>
      </c>
      <c r="L5" s="29" t="s">
        <v>581</v>
      </c>
      <c r="M5" s="75" t="s">
        <v>580</v>
      </c>
      <c r="N5" s="76"/>
      <c r="O5" s="76"/>
      <c r="P5" s="76"/>
      <c r="Q5" s="77"/>
      <c r="R5" s="14" t="str">
        <f t="shared" ref="R5:R68" si="0">IF(AND(S5="◄",V5="►"),"◄?►",IF(S5="◄","◄",IF(V5="►","►","")))</f>
        <v>◄</v>
      </c>
      <c r="S5" s="13" t="str">
        <f t="shared" ref="S5:S68" si="1">IF(T5&gt;0,"","◄")</f>
        <v>◄</v>
      </c>
      <c r="T5" s="12"/>
      <c r="U5" s="12"/>
      <c r="V5" s="11" t="str">
        <f t="shared" ref="V5:V68" si="2">IF(U5&gt;0,"►","")</f>
        <v/>
      </c>
      <c r="W5" s="4"/>
    </row>
    <row r="6" spans="1:35" ht="19.2" thickTop="1" thickBot="1" x14ac:dyDescent="0.35">
      <c r="A6" s="9"/>
      <c r="B6" s="24" t="s">
        <v>5</v>
      </c>
      <c r="C6" s="23">
        <v>2</v>
      </c>
      <c r="D6" s="28" t="s">
        <v>579</v>
      </c>
      <c r="E6" s="32" t="s">
        <v>564</v>
      </c>
      <c r="F6" s="20" t="s">
        <v>603</v>
      </c>
      <c r="G6" s="19" t="s">
        <v>3</v>
      </c>
      <c r="H6" s="18">
        <f>H5</f>
        <v>2</v>
      </c>
      <c r="I6" s="87" t="s">
        <v>550</v>
      </c>
      <c r="J6" s="88"/>
      <c r="K6" s="17">
        <v>435161</v>
      </c>
      <c r="L6" s="29" t="s">
        <v>562</v>
      </c>
      <c r="M6" s="89" t="s">
        <v>578</v>
      </c>
      <c r="N6" s="76"/>
      <c r="O6" s="76"/>
      <c r="P6" s="76"/>
      <c r="Q6" s="77"/>
      <c r="R6" s="14" t="str">
        <f t="shared" si="0"/>
        <v>◄</v>
      </c>
      <c r="S6" s="13" t="str">
        <f t="shared" si="1"/>
        <v>◄</v>
      </c>
      <c r="T6" s="12"/>
      <c r="U6" s="12"/>
      <c r="V6" s="11" t="str">
        <f t="shared" si="2"/>
        <v/>
      </c>
      <c r="W6" s="4"/>
    </row>
    <row r="7" spans="1:35" ht="19.2" thickTop="1" thickBot="1" x14ac:dyDescent="0.35">
      <c r="A7" s="9"/>
      <c r="B7" s="24" t="s">
        <v>5</v>
      </c>
      <c r="C7" s="23">
        <v>3</v>
      </c>
      <c r="D7" s="28" t="s">
        <v>577</v>
      </c>
      <c r="E7" s="32" t="s">
        <v>564</v>
      </c>
      <c r="F7" s="20" t="s">
        <v>603</v>
      </c>
      <c r="G7" s="19" t="s">
        <v>3</v>
      </c>
      <c r="H7" s="18">
        <f>H6+1</f>
        <v>3</v>
      </c>
      <c r="I7" s="87" t="s">
        <v>550</v>
      </c>
      <c r="J7" s="88"/>
      <c r="K7" s="17">
        <v>498000</v>
      </c>
      <c r="L7" s="29" t="s">
        <v>562</v>
      </c>
      <c r="M7" s="75" t="s">
        <v>576</v>
      </c>
      <c r="N7" s="76"/>
      <c r="O7" s="76"/>
      <c r="P7" s="76"/>
      <c r="Q7" s="77"/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4"/>
    </row>
    <row r="8" spans="1:35" ht="19.2" thickTop="1" thickBot="1" x14ac:dyDescent="0.35">
      <c r="A8" s="9"/>
      <c r="B8" s="24" t="s">
        <v>5</v>
      </c>
      <c r="C8" s="23">
        <v>4</v>
      </c>
      <c r="D8" s="28" t="s">
        <v>575</v>
      </c>
      <c r="E8" s="32" t="s">
        <v>564</v>
      </c>
      <c r="F8" s="20" t="s">
        <v>603</v>
      </c>
      <c r="G8" s="19" t="s">
        <v>3</v>
      </c>
      <c r="H8" s="18">
        <f>H7</f>
        <v>3</v>
      </c>
      <c r="I8" s="87" t="s">
        <v>550</v>
      </c>
      <c r="J8" s="88"/>
      <c r="K8" s="17">
        <v>491800</v>
      </c>
      <c r="L8" s="29" t="s">
        <v>562</v>
      </c>
      <c r="M8" s="75" t="s">
        <v>574</v>
      </c>
      <c r="N8" s="76"/>
      <c r="O8" s="76"/>
      <c r="P8" s="76"/>
      <c r="Q8" s="77"/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4"/>
    </row>
    <row r="9" spans="1:35" ht="19.2" thickTop="1" thickBot="1" x14ac:dyDescent="0.35">
      <c r="A9" s="9"/>
      <c r="B9" s="24" t="s">
        <v>5</v>
      </c>
      <c r="C9" s="23">
        <v>5</v>
      </c>
      <c r="D9" s="28" t="s">
        <v>573</v>
      </c>
      <c r="E9" s="32" t="s">
        <v>564</v>
      </c>
      <c r="F9" s="20" t="s">
        <v>603</v>
      </c>
      <c r="G9" s="19" t="s">
        <v>3</v>
      </c>
      <c r="H9" s="18">
        <f>H8+1</f>
        <v>4</v>
      </c>
      <c r="I9" s="87" t="s">
        <v>550</v>
      </c>
      <c r="J9" s="88"/>
      <c r="K9" s="17">
        <v>263100</v>
      </c>
      <c r="L9" s="29" t="s">
        <v>562</v>
      </c>
      <c r="M9" s="75" t="s">
        <v>572</v>
      </c>
      <c r="N9" s="76"/>
      <c r="O9" s="76"/>
      <c r="P9" s="76"/>
      <c r="Q9" s="77"/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4"/>
    </row>
    <row r="10" spans="1:35" ht="19.2" thickTop="1" thickBot="1" x14ac:dyDescent="0.35">
      <c r="A10" s="9"/>
      <c r="B10" s="24" t="s">
        <v>5</v>
      </c>
      <c r="C10" s="23">
        <v>6</v>
      </c>
      <c r="D10" s="28" t="s">
        <v>571</v>
      </c>
      <c r="E10" s="32" t="s">
        <v>564</v>
      </c>
      <c r="F10" s="20" t="s">
        <v>603</v>
      </c>
      <c r="G10" s="19" t="s">
        <v>3</v>
      </c>
      <c r="H10" s="18">
        <f>H9</f>
        <v>4</v>
      </c>
      <c r="I10" s="87" t="s">
        <v>550</v>
      </c>
      <c r="J10" s="88"/>
      <c r="K10" s="17">
        <v>390900</v>
      </c>
      <c r="L10" s="29" t="s">
        <v>562</v>
      </c>
      <c r="M10" s="75" t="s">
        <v>570</v>
      </c>
      <c r="N10" s="76"/>
      <c r="O10" s="76"/>
      <c r="P10" s="76"/>
      <c r="Q10" s="77"/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4"/>
    </row>
    <row r="11" spans="1:35" ht="19.2" thickTop="1" thickBot="1" x14ac:dyDescent="0.35">
      <c r="A11" s="9"/>
      <c r="B11" s="24" t="s">
        <v>5</v>
      </c>
      <c r="C11" s="23">
        <v>7</v>
      </c>
      <c r="D11" s="28" t="s">
        <v>569</v>
      </c>
      <c r="E11" s="32" t="s">
        <v>564</v>
      </c>
      <c r="F11" s="20" t="s">
        <v>603</v>
      </c>
      <c r="G11" s="19" t="s">
        <v>3</v>
      </c>
      <c r="H11" s="18">
        <f>H10+1</f>
        <v>5</v>
      </c>
      <c r="I11" s="87" t="s">
        <v>563</v>
      </c>
      <c r="J11" s="88"/>
      <c r="K11" s="17">
        <v>150000</v>
      </c>
      <c r="L11" s="29" t="s">
        <v>562</v>
      </c>
      <c r="M11" s="75" t="s">
        <v>568</v>
      </c>
      <c r="N11" s="76"/>
      <c r="O11" s="76"/>
      <c r="P11" s="76"/>
      <c r="Q11" s="77"/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4"/>
    </row>
    <row r="12" spans="1:35" ht="19.2" thickTop="1" thickBot="1" x14ac:dyDescent="0.35">
      <c r="A12" s="9"/>
      <c r="B12" s="24" t="s">
        <v>5</v>
      </c>
      <c r="C12" s="23">
        <v>8</v>
      </c>
      <c r="D12" s="28" t="s">
        <v>567</v>
      </c>
      <c r="E12" s="32" t="s">
        <v>564</v>
      </c>
      <c r="F12" s="20" t="s">
        <v>603</v>
      </c>
      <c r="G12" s="19" t="s">
        <v>3</v>
      </c>
      <c r="H12" s="18">
        <f>H11</f>
        <v>5</v>
      </c>
      <c r="I12" s="87" t="s">
        <v>563</v>
      </c>
      <c r="J12" s="88"/>
      <c r="K12" s="17">
        <v>150000</v>
      </c>
      <c r="L12" s="29" t="s">
        <v>562</v>
      </c>
      <c r="M12" s="89" t="s">
        <v>566</v>
      </c>
      <c r="N12" s="76"/>
      <c r="O12" s="76"/>
      <c r="P12" s="76"/>
      <c r="Q12" s="77"/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4"/>
    </row>
    <row r="13" spans="1:35" ht="19.2" thickTop="1" thickBot="1" x14ac:dyDescent="0.35">
      <c r="A13" s="9"/>
      <c r="B13" s="24" t="s">
        <v>5</v>
      </c>
      <c r="C13" s="23">
        <v>9</v>
      </c>
      <c r="D13" s="28" t="s">
        <v>565</v>
      </c>
      <c r="E13" s="32" t="s">
        <v>564</v>
      </c>
      <c r="F13" s="20" t="s">
        <v>603</v>
      </c>
      <c r="G13" s="19" t="s">
        <v>3</v>
      </c>
      <c r="H13" s="18">
        <f>H12+1</f>
        <v>6</v>
      </c>
      <c r="I13" s="87" t="s">
        <v>563</v>
      </c>
      <c r="J13" s="88"/>
      <c r="K13" s="17">
        <v>150000</v>
      </c>
      <c r="L13" s="29" t="s">
        <v>562</v>
      </c>
      <c r="M13" s="75" t="s">
        <v>561</v>
      </c>
      <c r="N13" s="76"/>
      <c r="O13" s="76"/>
      <c r="P13" s="76"/>
      <c r="Q13" s="77"/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4"/>
    </row>
    <row r="14" spans="1:35" ht="19.2" thickTop="1" thickBot="1" x14ac:dyDescent="0.35">
      <c r="A14" s="9"/>
      <c r="B14" s="24" t="s">
        <v>5</v>
      </c>
      <c r="C14" s="23">
        <v>10</v>
      </c>
      <c r="D14" s="28" t="s">
        <v>560</v>
      </c>
      <c r="E14" s="32" t="s">
        <v>551</v>
      </c>
      <c r="F14" s="20" t="s">
        <v>604</v>
      </c>
      <c r="G14" s="19" t="s">
        <v>3</v>
      </c>
      <c r="H14" s="18">
        <f>H13</f>
        <v>6</v>
      </c>
      <c r="I14" s="87" t="s">
        <v>550</v>
      </c>
      <c r="J14" s="88"/>
      <c r="K14" s="17">
        <v>100000</v>
      </c>
      <c r="L14" s="16" t="s">
        <v>549</v>
      </c>
      <c r="M14" s="75" t="s">
        <v>559</v>
      </c>
      <c r="N14" s="76"/>
      <c r="O14" s="76"/>
      <c r="P14" s="76"/>
      <c r="Q14" s="77"/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4"/>
    </row>
    <row r="15" spans="1:35" ht="19.2" thickTop="1" thickBot="1" x14ac:dyDescent="0.35">
      <c r="A15" s="9"/>
      <c r="B15" s="24" t="s">
        <v>5</v>
      </c>
      <c r="C15" s="23">
        <v>11</v>
      </c>
      <c r="D15" s="28" t="s">
        <v>558</v>
      </c>
      <c r="E15" s="32" t="s">
        <v>551</v>
      </c>
      <c r="F15" s="20" t="s">
        <v>604</v>
      </c>
      <c r="G15" s="19" t="s">
        <v>3</v>
      </c>
      <c r="H15" s="18">
        <f>H14+1</f>
        <v>7</v>
      </c>
      <c r="I15" s="87" t="s">
        <v>550</v>
      </c>
      <c r="J15" s="88"/>
      <c r="K15" s="17">
        <v>100000</v>
      </c>
      <c r="L15" s="16" t="s">
        <v>549</v>
      </c>
      <c r="M15" s="75" t="s">
        <v>557</v>
      </c>
      <c r="N15" s="76"/>
      <c r="O15" s="76"/>
      <c r="P15" s="76"/>
      <c r="Q15" s="77"/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4"/>
    </row>
    <row r="16" spans="1:35" ht="19.2" thickTop="1" thickBot="1" x14ac:dyDescent="0.35">
      <c r="A16" s="9"/>
      <c r="B16" s="24" t="s">
        <v>5</v>
      </c>
      <c r="C16" s="23">
        <v>12</v>
      </c>
      <c r="D16" s="28" t="s">
        <v>556</v>
      </c>
      <c r="E16" s="32" t="s">
        <v>551</v>
      </c>
      <c r="F16" s="20" t="s">
        <v>604</v>
      </c>
      <c r="G16" s="19" t="s">
        <v>3</v>
      </c>
      <c r="H16" s="18">
        <f>H15</f>
        <v>7</v>
      </c>
      <c r="I16" s="87" t="s">
        <v>550</v>
      </c>
      <c r="J16" s="88"/>
      <c r="K16" s="17">
        <v>100000</v>
      </c>
      <c r="L16" s="16" t="s">
        <v>549</v>
      </c>
      <c r="M16" s="75" t="s">
        <v>555</v>
      </c>
      <c r="N16" s="76"/>
      <c r="O16" s="76"/>
      <c r="P16" s="76"/>
      <c r="Q16" s="77"/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4"/>
    </row>
    <row r="17" spans="1:23" ht="19.2" thickTop="1" thickBot="1" x14ac:dyDescent="0.35">
      <c r="A17" s="9"/>
      <c r="B17" s="24" t="s">
        <v>5</v>
      </c>
      <c r="C17" s="23">
        <v>13</v>
      </c>
      <c r="D17" s="28" t="s">
        <v>554</v>
      </c>
      <c r="E17" s="32" t="s">
        <v>551</v>
      </c>
      <c r="F17" s="20" t="s">
        <v>604</v>
      </c>
      <c r="G17" s="19" t="s">
        <v>3</v>
      </c>
      <c r="H17" s="18">
        <f>H16+1</f>
        <v>8</v>
      </c>
      <c r="I17" s="87" t="s">
        <v>550</v>
      </c>
      <c r="J17" s="88"/>
      <c r="K17" s="17">
        <v>100000</v>
      </c>
      <c r="L17" s="16" t="s">
        <v>549</v>
      </c>
      <c r="M17" s="75" t="s">
        <v>553</v>
      </c>
      <c r="N17" s="76"/>
      <c r="O17" s="76"/>
      <c r="P17" s="76"/>
      <c r="Q17" s="77"/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4"/>
    </row>
    <row r="18" spans="1:23" ht="19.2" thickTop="1" thickBot="1" x14ac:dyDescent="0.35">
      <c r="A18" s="9"/>
      <c r="B18" s="24" t="s">
        <v>5</v>
      </c>
      <c r="C18" s="23">
        <v>14</v>
      </c>
      <c r="D18" s="28" t="s">
        <v>552</v>
      </c>
      <c r="E18" s="32" t="s">
        <v>551</v>
      </c>
      <c r="F18" s="20" t="s">
        <v>604</v>
      </c>
      <c r="G18" s="19" t="s">
        <v>3</v>
      </c>
      <c r="H18" s="18">
        <f>H17</f>
        <v>8</v>
      </c>
      <c r="I18" s="87" t="s">
        <v>550</v>
      </c>
      <c r="J18" s="88"/>
      <c r="K18" s="17">
        <v>100000</v>
      </c>
      <c r="L18" s="16" t="s">
        <v>549</v>
      </c>
      <c r="M18" s="75" t="s">
        <v>548</v>
      </c>
      <c r="N18" s="76"/>
      <c r="O18" s="76"/>
      <c r="P18" s="76"/>
      <c r="Q18" s="77"/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4"/>
    </row>
    <row r="19" spans="1:23" ht="19.2" thickTop="1" thickBot="1" x14ac:dyDescent="0.35">
      <c r="A19" s="9"/>
      <c r="B19" s="24" t="s">
        <v>5</v>
      </c>
      <c r="C19" s="23">
        <v>15</v>
      </c>
      <c r="D19" s="28" t="s">
        <v>547</v>
      </c>
      <c r="E19" s="32" t="s">
        <v>523</v>
      </c>
      <c r="F19" s="20" t="s">
        <v>605</v>
      </c>
      <c r="G19" s="19" t="s">
        <v>3</v>
      </c>
      <c r="H19" s="18">
        <f>H18+1</f>
        <v>9</v>
      </c>
      <c r="I19" s="87" t="s">
        <v>522</v>
      </c>
      <c r="J19" s="88"/>
      <c r="K19" s="17">
        <v>150000</v>
      </c>
      <c r="L19" s="104" t="s">
        <v>521</v>
      </c>
      <c r="M19" s="78" t="s">
        <v>65</v>
      </c>
      <c r="N19" s="76"/>
      <c r="O19" s="76"/>
      <c r="P19" s="76"/>
      <c r="Q19" s="77"/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4"/>
    </row>
    <row r="20" spans="1:23" ht="19.2" thickTop="1" thickBot="1" x14ac:dyDescent="0.35">
      <c r="A20" s="9"/>
      <c r="B20" s="24" t="s">
        <v>5</v>
      </c>
      <c r="C20" s="23">
        <v>16</v>
      </c>
      <c r="D20" s="28" t="s">
        <v>546</v>
      </c>
      <c r="E20" s="32" t="s">
        <v>523</v>
      </c>
      <c r="F20" s="20" t="s">
        <v>605</v>
      </c>
      <c r="G20" s="19" t="s">
        <v>3</v>
      </c>
      <c r="H20" s="18">
        <f>H19</f>
        <v>9</v>
      </c>
      <c r="I20" s="87" t="s">
        <v>522</v>
      </c>
      <c r="J20" s="88"/>
      <c r="K20" s="17">
        <v>150000</v>
      </c>
      <c r="L20" s="105"/>
      <c r="M20" s="78" t="s">
        <v>545</v>
      </c>
      <c r="N20" s="76"/>
      <c r="O20" s="76"/>
      <c r="P20" s="76"/>
      <c r="Q20" s="77"/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4"/>
    </row>
    <row r="21" spans="1:23" ht="19.2" thickTop="1" thickBot="1" x14ac:dyDescent="0.35">
      <c r="A21" s="9"/>
      <c r="B21" s="24" t="s">
        <v>5</v>
      </c>
      <c r="C21" s="23">
        <v>17</v>
      </c>
      <c r="D21" s="28" t="s">
        <v>544</v>
      </c>
      <c r="E21" s="32" t="s">
        <v>523</v>
      </c>
      <c r="F21" s="20" t="s">
        <v>605</v>
      </c>
      <c r="G21" s="19" t="s">
        <v>3</v>
      </c>
      <c r="H21" s="18">
        <f>H20+1</f>
        <v>10</v>
      </c>
      <c r="I21" s="87" t="s">
        <v>522</v>
      </c>
      <c r="J21" s="88"/>
      <c r="K21" s="17">
        <v>150000</v>
      </c>
      <c r="L21" s="105"/>
      <c r="M21" s="78" t="s">
        <v>543</v>
      </c>
      <c r="N21" s="76"/>
      <c r="O21" s="76"/>
      <c r="P21" s="76"/>
      <c r="Q21" s="77"/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4"/>
    </row>
    <row r="22" spans="1:23" ht="19.2" thickTop="1" thickBot="1" x14ac:dyDescent="0.35">
      <c r="A22" s="9"/>
      <c r="B22" s="24" t="s">
        <v>5</v>
      </c>
      <c r="C22" s="23">
        <v>18</v>
      </c>
      <c r="D22" s="28" t="s">
        <v>542</v>
      </c>
      <c r="E22" s="32" t="s">
        <v>523</v>
      </c>
      <c r="F22" s="20" t="s">
        <v>605</v>
      </c>
      <c r="G22" s="19" t="s">
        <v>3</v>
      </c>
      <c r="H22" s="18">
        <f>H21</f>
        <v>10</v>
      </c>
      <c r="I22" s="87" t="s">
        <v>522</v>
      </c>
      <c r="J22" s="88"/>
      <c r="K22" s="17">
        <v>150000</v>
      </c>
      <c r="L22" s="105"/>
      <c r="M22" s="78" t="s">
        <v>541</v>
      </c>
      <c r="N22" s="76"/>
      <c r="O22" s="76"/>
      <c r="P22" s="76"/>
      <c r="Q22" s="77"/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4"/>
    </row>
    <row r="23" spans="1:23" ht="19.2" thickTop="1" thickBot="1" x14ac:dyDescent="0.35">
      <c r="A23" s="9"/>
      <c r="B23" s="24" t="s">
        <v>5</v>
      </c>
      <c r="C23" s="23">
        <v>19</v>
      </c>
      <c r="D23" s="28" t="s">
        <v>540</v>
      </c>
      <c r="E23" s="32" t="s">
        <v>523</v>
      </c>
      <c r="F23" s="20" t="s">
        <v>605</v>
      </c>
      <c r="G23" s="19" t="s">
        <v>3</v>
      </c>
      <c r="H23" s="18">
        <f>H22+1</f>
        <v>11</v>
      </c>
      <c r="I23" s="87" t="s">
        <v>522</v>
      </c>
      <c r="J23" s="88"/>
      <c r="K23" s="17">
        <v>150000</v>
      </c>
      <c r="L23" s="105"/>
      <c r="M23" s="78" t="s">
        <v>539</v>
      </c>
      <c r="N23" s="76"/>
      <c r="O23" s="76"/>
      <c r="P23" s="76"/>
      <c r="Q23" s="77"/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4"/>
    </row>
    <row r="24" spans="1:23" ht="19.2" thickTop="1" thickBot="1" x14ac:dyDescent="0.35">
      <c r="A24" s="9"/>
      <c r="B24" s="24" t="s">
        <v>5</v>
      </c>
      <c r="C24" s="23">
        <v>20</v>
      </c>
      <c r="D24" s="28" t="s">
        <v>538</v>
      </c>
      <c r="E24" s="32" t="s">
        <v>523</v>
      </c>
      <c r="F24" s="20" t="s">
        <v>605</v>
      </c>
      <c r="G24" s="19" t="s">
        <v>3</v>
      </c>
      <c r="H24" s="18">
        <f>H23</f>
        <v>11</v>
      </c>
      <c r="I24" s="87" t="s">
        <v>522</v>
      </c>
      <c r="J24" s="88"/>
      <c r="K24" s="17">
        <v>150000</v>
      </c>
      <c r="L24" s="105"/>
      <c r="M24" s="78" t="s">
        <v>537</v>
      </c>
      <c r="N24" s="76"/>
      <c r="O24" s="76"/>
      <c r="P24" s="76"/>
      <c r="Q24" s="77"/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4"/>
    </row>
    <row r="25" spans="1:23" ht="19.2" thickTop="1" thickBot="1" x14ac:dyDescent="0.35">
      <c r="A25" s="9"/>
      <c r="B25" s="24" t="s">
        <v>5</v>
      </c>
      <c r="C25" s="23">
        <v>21</v>
      </c>
      <c r="D25" s="28" t="s">
        <v>536</v>
      </c>
      <c r="E25" s="32" t="s">
        <v>523</v>
      </c>
      <c r="F25" s="20" t="s">
        <v>605</v>
      </c>
      <c r="G25" s="19" t="s">
        <v>3</v>
      </c>
      <c r="H25" s="18">
        <f>H24+1</f>
        <v>12</v>
      </c>
      <c r="I25" s="87" t="s">
        <v>522</v>
      </c>
      <c r="J25" s="88"/>
      <c r="K25" s="17">
        <v>150000</v>
      </c>
      <c r="L25" s="105"/>
      <c r="M25" s="78" t="s">
        <v>535</v>
      </c>
      <c r="N25" s="76"/>
      <c r="O25" s="76"/>
      <c r="P25" s="76"/>
      <c r="Q25" s="77"/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4"/>
    </row>
    <row r="26" spans="1:23" ht="19.2" thickTop="1" thickBot="1" x14ac:dyDescent="0.35">
      <c r="A26" s="9"/>
      <c r="B26" s="24" t="s">
        <v>5</v>
      </c>
      <c r="C26" s="23">
        <v>22</v>
      </c>
      <c r="D26" s="28" t="s">
        <v>534</v>
      </c>
      <c r="E26" s="32" t="s">
        <v>523</v>
      </c>
      <c r="F26" s="20" t="s">
        <v>605</v>
      </c>
      <c r="G26" s="19" t="s">
        <v>3</v>
      </c>
      <c r="H26" s="18">
        <f>H25</f>
        <v>12</v>
      </c>
      <c r="I26" s="87" t="s">
        <v>522</v>
      </c>
      <c r="J26" s="88"/>
      <c r="K26" s="17">
        <v>150000</v>
      </c>
      <c r="L26" s="105"/>
      <c r="M26" s="78" t="s">
        <v>533</v>
      </c>
      <c r="N26" s="76"/>
      <c r="O26" s="76"/>
      <c r="P26" s="76"/>
      <c r="Q26" s="77"/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4"/>
    </row>
    <row r="27" spans="1:23" ht="19.2" thickTop="1" thickBot="1" x14ac:dyDescent="0.35">
      <c r="A27" s="9"/>
      <c r="B27" s="24" t="s">
        <v>5</v>
      </c>
      <c r="C27" s="23">
        <v>23</v>
      </c>
      <c r="D27" s="28" t="s">
        <v>532</v>
      </c>
      <c r="E27" s="32" t="s">
        <v>523</v>
      </c>
      <c r="F27" s="20" t="s">
        <v>605</v>
      </c>
      <c r="G27" s="19" t="s">
        <v>3</v>
      </c>
      <c r="H27" s="18">
        <f>H26+1</f>
        <v>13</v>
      </c>
      <c r="I27" s="87" t="s">
        <v>522</v>
      </c>
      <c r="J27" s="88"/>
      <c r="K27" s="17">
        <v>150000</v>
      </c>
      <c r="L27" s="105"/>
      <c r="M27" s="78" t="s">
        <v>531</v>
      </c>
      <c r="N27" s="76"/>
      <c r="O27" s="76"/>
      <c r="P27" s="76"/>
      <c r="Q27" s="77"/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4"/>
    </row>
    <row r="28" spans="1:23" ht="19.2" thickTop="1" thickBot="1" x14ac:dyDescent="0.35">
      <c r="A28" s="9"/>
      <c r="B28" s="24" t="s">
        <v>5</v>
      </c>
      <c r="C28" s="23">
        <v>24</v>
      </c>
      <c r="D28" s="28" t="s">
        <v>530</v>
      </c>
      <c r="E28" s="32" t="s">
        <v>523</v>
      </c>
      <c r="F28" s="20" t="s">
        <v>605</v>
      </c>
      <c r="G28" s="19" t="s">
        <v>3</v>
      </c>
      <c r="H28" s="18">
        <f>H27</f>
        <v>13</v>
      </c>
      <c r="I28" s="87" t="s">
        <v>522</v>
      </c>
      <c r="J28" s="88"/>
      <c r="K28" s="17">
        <v>150000</v>
      </c>
      <c r="L28" s="105"/>
      <c r="M28" s="78" t="s">
        <v>529</v>
      </c>
      <c r="N28" s="76"/>
      <c r="O28" s="76"/>
      <c r="P28" s="76"/>
      <c r="Q28" s="77"/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4"/>
    </row>
    <row r="29" spans="1:23" ht="19.2" thickTop="1" thickBot="1" x14ac:dyDescent="0.35">
      <c r="A29" s="9"/>
      <c r="B29" s="24" t="s">
        <v>5</v>
      </c>
      <c r="C29" s="23">
        <v>25</v>
      </c>
      <c r="D29" s="28" t="s">
        <v>528</v>
      </c>
      <c r="E29" s="32" t="s">
        <v>523</v>
      </c>
      <c r="F29" s="20" t="s">
        <v>605</v>
      </c>
      <c r="G29" s="19" t="s">
        <v>3</v>
      </c>
      <c r="H29" s="18">
        <f>H28+1</f>
        <v>14</v>
      </c>
      <c r="I29" s="87" t="s">
        <v>522</v>
      </c>
      <c r="J29" s="88"/>
      <c r="K29" s="17">
        <v>150000</v>
      </c>
      <c r="L29" s="105"/>
      <c r="M29" s="78" t="s">
        <v>527</v>
      </c>
      <c r="N29" s="76"/>
      <c r="O29" s="76"/>
      <c r="P29" s="76"/>
      <c r="Q29" s="77"/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4"/>
    </row>
    <row r="30" spans="1:23" ht="19.2" thickTop="1" thickBot="1" x14ac:dyDescent="0.35">
      <c r="A30" s="9"/>
      <c r="B30" s="24" t="s">
        <v>5</v>
      </c>
      <c r="C30" s="23">
        <v>26</v>
      </c>
      <c r="D30" s="28" t="s">
        <v>526</v>
      </c>
      <c r="E30" s="32" t="s">
        <v>523</v>
      </c>
      <c r="F30" s="20" t="s">
        <v>605</v>
      </c>
      <c r="G30" s="19" t="s">
        <v>3</v>
      </c>
      <c r="H30" s="18">
        <f>H29</f>
        <v>14</v>
      </c>
      <c r="I30" s="87" t="s">
        <v>522</v>
      </c>
      <c r="J30" s="88"/>
      <c r="K30" s="17">
        <v>150000</v>
      </c>
      <c r="L30" s="105"/>
      <c r="M30" s="78" t="s">
        <v>525</v>
      </c>
      <c r="N30" s="76"/>
      <c r="O30" s="76"/>
      <c r="P30" s="76"/>
      <c r="Q30" s="77"/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4"/>
    </row>
    <row r="31" spans="1:23" ht="19.2" thickTop="1" thickBot="1" x14ac:dyDescent="0.35">
      <c r="A31" s="9"/>
      <c r="B31" s="24" t="s">
        <v>5</v>
      </c>
      <c r="C31" s="23">
        <v>27</v>
      </c>
      <c r="D31" s="28" t="s">
        <v>524</v>
      </c>
      <c r="E31" s="32" t="s">
        <v>523</v>
      </c>
      <c r="F31" s="20" t="s">
        <v>605</v>
      </c>
      <c r="G31" s="19" t="s">
        <v>3</v>
      </c>
      <c r="H31" s="18">
        <f>H30+1</f>
        <v>15</v>
      </c>
      <c r="I31" s="87" t="s">
        <v>522</v>
      </c>
      <c r="J31" s="88"/>
      <c r="K31" s="17">
        <v>150000</v>
      </c>
      <c r="L31" s="106"/>
      <c r="M31" s="78" t="s">
        <v>520</v>
      </c>
      <c r="N31" s="76"/>
      <c r="O31" s="76"/>
      <c r="P31" s="76"/>
      <c r="Q31" s="77"/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4"/>
    </row>
    <row r="32" spans="1:23" ht="19.2" thickTop="1" thickBot="1" x14ac:dyDescent="0.35">
      <c r="A32" s="9"/>
      <c r="B32" s="24" t="s">
        <v>5</v>
      </c>
      <c r="C32" s="23">
        <v>28</v>
      </c>
      <c r="D32" s="28" t="s">
        <v>519</v>
      </c>
      <c r="E32" s="32" t="s">
        <v>508</v>
      </c>
      <c r="F32" s="20" t="s">
        <v>606</v>
      </c>
      <c r="G32" s="19" t="s">
        <v>3</v>
      </c>
      <c r="H32" s="18">
        <f>H31</f>
        <v>15</v>
      </c>
      <c r="I32" s="87" t="s">
        <v>507</v>
      </c>
      <c r="J32" s="88"/>
      <c r="K32" s="17">
        <v>50000</v>
      </c>
      <c r="L32" s="104" t="s">
        <v>506</v>
      </c>
      <c r="M32" s="78" t="s">
        <v>518</v>
      </c>
      <c r="N32" s="76"/>
      <c r="O32" s="76"/>
      <c r="P32" s="76"/>
      <c r="Q32" s="77"/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4"/>
    </row>
    <row r="33" spans="1:23" ht="19.2" thickTop="1" thickBot="1" x14ac:dyDescent="0.35">
      <c r="A33" s="9"/>
      <c r="B33" s="24" t="s">
        <v>5</v>
      </c>
      <c r="C33" s="23">
        <v>29</v>
      </c>
      <c r="D33" s="28" t="s">
        <v>517</v>
      </c>
      <c r="E33" s="32" t="s">
        <v>508</v>
      </c>
      <c r="F33" s="20" t="s">
        <v>606</v>
      </c>
      <c r="G33" s="19" t="s">
        <v>3</v>
      </c>
      <c r="H33" s="18">
        <f>H32+1</f>
        <v>16</v>
      </c>
      <c r="I33" s="87" t="s">
        <v>507</v>
      </c>
      <c r="J33" s="88"/>
      <c r="K33" s="17">
        <v>50000</v>
      </c>
      <c r="L33" s="105"/>
      <c r="M33" s="78" t="s">
        <v>516</v>
      </c>
      <c r="N33" s="76"/>
      <c r="O33" s="76"/>
      <c r="P33" s="76"/>
      <c r="Q33" s="77"/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4"/>
    </row>
    <row r="34" spans="1:23" ht="19.2" thickTop="1" thickBot="1" x14ac:dyDescent="0.35">
      <c r="A34" s="9"/>
      <c r="B34" s="24" t="s">
        <v>5</v>
      </c>
      <c r="C34" s="23">
        <v>30</v>
      </c>
      <c r="D34" s="28" t="s">
        <v>515</v>
      </c>
      <c r="E34" s="32" t="s">
        <v>508</v>
      </c>
      <c r="F34" s="20" t="s">
        <v>606</v>
      </c>
      <c r="G34" s="19" t="s">
        <v>3</v>
      </c>
      <c r="H34" s="18">
        <f>H33</f>
        <v>16</v>
      </c>
      <c r="I34" s="87" t="s">
        <v>507</v>
      </c>
      <c r="J34" s="88"/>
      <c r="K34" s="17">
        <v>50000</v>
      </c>
      <c r="L34" s="105"/>
      <c r="M34" s="78" t="s">
        <v>514</v>
      </c>
      <c r="N34" s="76"/>
      <c r="O34" s="76"/>
      <c r="P34" s="76"/>
      <c r="Q34" s="77"/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4"/>
    </row>
    <row r="35" spans="1:23" ht="19.2" thickTop="1" thickBot="1" x14ac:dyDescent="0.35">
      <c r="A35" s="9"/>
      <c r="B35" s="24" t="s">
        <v>5</v>
      </c>
      <c r="C35" s="23">
        <v>31</v>
      </c>
      <c r="D35" s="28" t="s">
        <v>513</v>
      </c>
      <c r="E35" s="32" t="s">
        <v>508</v>
      </c>
      <c r="F35" s="20" t="s">
        <v>606</v>
      </c>
      <c r="G35" s="19" t="s">
        <v>3</v>
      </c>
      <c r="H35" s="18">
        <f>H34+1</f>
        <v>17</v>
      </c>
      <c r="I35" s="87" t="s">
        <v>507</v>
      </c>
      <c r="J35" s="88"/>
      <c r="K35" s="17">
        <v>50000</v>
      </c>
      <c r="L35" s="105"/>
      <c r="M35" s="78" t="s">
        <v>512</v>
      </c>
      <c r="N35" s="76"/>
      <c r="O35" s="76"/>
      <c r="P35" s="76"/>
      <c r="Q35" s="77"/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4"/>
    </row>
    <row r="36" spans="1:23" ht="19.2" thickTop="1" thickBot="1" x14ac:dyDescent="0.35">
      <c r="A36" s="9"/>
      <c r="B36" s="24" t="s">
        <v>5</v>
      </c>
      <c r="C36" s="23">
        <v>32</v>
      </c>
      <c r="D36" s="28" t="s">
        <v>511</v>
      </c>
      <c r="E36" s="32" t="s">
        <v>508</v>
      </c>
      <c r="F36" s="20" t="s">
        <v>606</v>
      </c>
      <c r="G36" s="19" t="s">
        <v>3</v>
      </c>
      <c r="H36" s="18">
        <f>H35</f>
        <v>17</v>
      </c>
      <c r="I36" s="87" t="s">
        <v>507</v>
      </c>
      <c r="J36" s="88"/>
      <c r="K36" s="17">
        <v>50000</v>
      </c>
      <c r="L36" s="105"/>
      <c r="M36" s="78" t="s">
        <v>510</v>
      </c>
      <c r="N36" s="76"/>
      <c r="O36" s="76"/>
      <c r="P36" s="76"/>
      <c r="Q36" s="77"/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4"/>
    </row>
    <row r="37" spans="1:23" ht="19.2" thickTop="1" thickBot="1" x14ac:dyDescent="0.35">
      <c r="A37" s="9"/>
      <c r="B37" s="24" t="s">
        <v>5</v>
      </c>
      <c r="C37" s="23">
        <v>33</v>
      </c>
      <c r="D37" s="28" t="s">
        <v>509</v>
      </c>
      <c r="E37" s="32" t="s">
        <v>508</v>
      </c>
      <c r="F37" s="20" t="s">
        <v>606</v>
      </c>
      <c r="G37" s="19" t="s">
        <v>3</v>
      </c>
      <c r="H37" s="18">
        <f>H36+1</f>
        <v>18</v>
      </c>
      <c r="I37" s="87" t="s">
        <v>507</v>
      </c>
      <c r="J37" s="88"/>
      <c r="K37" s="17">
        <v>50000</v>
      </c>
      <c r="L37" s="106"/>
      <c r="M37" s="78" t="s">
        <v>505</v>
      </c>
      <c r="N37" s="76"/>
      <c r="O37" s="76"/>
      <c r="P37" s="76"/>
      <c r="Q37" s="77"/>
      <c r="R37" s="14" t="str">
        <f t="shared" si="0"/>
        <v>◄</v>
      </c>
      <c r="S37" s="13" t="str">
        <f t="shared" si="1"/>
        <v>◄</v>
      </c>
      <c r="T37" s="12"/>
      <c r="U37" s="12"/>
      <c r="V37" s="11" t="str">
        <f t="shared" si="2"/>
        <v/>
      </c>
      <c r="W37" s="4"/>
    </row>
    <row r="38" spans="1:23" ht="19.2" thickTop="1" thickBot="1" x14ac:dyDescent="0.35">
      <c r="A38" s="9"/>
      <c r="B38" s="24" t="s">
        <v>5</v>
      </c>
      <c r="C38" s="23">
        <v>34</v>
      </c>
      <c r="D38" s="28" t="s">
        <v>504</v>
      </c>
      <c r="E38" s="32" t="s">
        <v>495</v>
      </c>
      <c r="F38" s="20" t="s">
        <v>607</v>
      </c>
      <c r="G38" s="19" t="s">
        <v>3</v>
      </c>
      <c r="H38" s="18">
        <f>H37</f>
        <v>18</v>
      </c>
      <c r="I38" s="87" t="s">
        <v>494</v>
      </c>
      <c r="J38" s="88"/>
      <c r="K38" s="17">
        <v>50000</v>
      </c>
      <c r="L38" s="16" t="s">
        <v>493</v>
      </c>
      <c r="M38" s="75" t="s">
        <v>503</v>
      </c>
      <c r="N38" s="76"/>
      <c r="O38" s="76"/>
      <c r="P38" s="76"/>
      <c r="Q38" s="77"/>
      <c r="R38" s="14" t="str">
        <f t="shared" si="0"/>
        <v>◄</v>
      </c>
      <c r="S38" s="13" t="str">
        <f t="shared" si="1"/>
        <v>◄</v>
      </c>
      <c r="T38" s="12"/>
      <c r="U38" s="12"/>
      <c r="V38" s="11" t="str">
        <f t="shared" si="2"/>
        <v/>
      </c>
      <c r="W38" s="4"/>
    </row>
    <row r="39" spans="1:23" ht="19.2" thickTop="1" thickBot="1" x14ac:dyDescent="0.35">
      <c r="A39" s="9"/>
      <c r="B39" s="24" t="s">
        <v>5</v>
      </c>
      <c r="C39" s="23">
        <v>35</v>
      </c>
      <c r="D39" s="28" t="s">
        <v>502</v>
      </c>
      <c r="E39" s="32" t="s">
        <v>495</v>
      </c>
      <c r="F39" s="20" t="s">
        <v>607</v>
      </c>
      <c r="G39" s="19" t="s">
        <v>3</v>
      </c>
      <c r="H39" s="18">
        <f>H38+1</f>
        <v>19</v>
      </c>
      <c r="I39" s="87" t="s">
        <v>494</v>
      </c>
      <c r="J39" s="88"/>
      <c r="K39" s="17">
        <v>50000</v>
      </c>
      <c r="L39" s="16" t="s">
        <v>493</v>
      </c>
      <c r="M39" s="75" t="s">
        <v>501</v>
      </c>
      <c r="N39" s="76"/>
      <c r="O39" s="76"/>
      <c r="P39" s="76"/>
      <c r="Q39" s="77"/>
      <c r="R39" s="14" t="str">
        <f t="shared" si="0"/>
        <v>◄</v>
      </c>
      <c r="S39" s="13" t="str">
        <f t="shared" si="1"/>
        <v>◄</v>
      </c>
      <c r="T39" s="12"/>
      <c r="U39" s="12"/>
      <c r="V39" s="11" t="str">
        <f t="shared" si="2"/>
        <v/>
      </c>
      <c r="W39" s="4"/>
    </row>
    <row r="40" spans="1:23" ht="19.2" thickTop="1" thickBot="1" x14ac:dyDescent="0.35">
      <c r="A40" s="9"/>
      <c r="B40" s="24" t="s">
        <v>5</v>
      </c>
      <c r="C40" s="23">
        <v>36</v>
      </c>
      <c r="D40" s="28" t="s">
        <v>500</v>
      </c>
      <c r="E40" s="32" t="s">
        <v>495</v>
      </c>
      <c r="F40" s="20" t="s">
        <v>607</v>
      </c>
      <c r="G40" s="19" t="s">
        <v>3</v>
      </c>
      <c r="H40" s="18">
        <f>H39</f>
        <v>19</v>
      </c>
      <c r="I40" s="87" t="s">
        <v>494</v>
      </c>
      <c r="J40" s="88"/>
      <c r="K40" s="17">
        <v>50000</v>
      </c>
      <c r="L40" s="16" t="s">
        <v>493</v>
      </c>
      <c r="M40" s="75" t="s">
        <v>499</v>
      </c>
      <c r="N40" s="76"/>
      <c r="O40" s="76"/>
      <c r="P40" s="76"/>
      <c r="Q40" s="77"/>
      <c r="R40" s="14" t="str">
        <f t="shared" si="0"/>
        <v>◄</v>
      </c>
      <c r="S40" s="13" t="str">
        <f t="shared" si="1"/>
        <v>◄</v>
      </c>
      <c r="T40" s="12"/>
      <c r="U40" s="12"/>
      <c r="V40" s="11" t="str">
        <f t="shared" si="2"/>
        <v/>
      </c>
      <c r="W40" s="4"/>
    </row>
    <row r="41" spans="1:23" ht="19.2" thickTop="1" thickBot="1" x14ac:dyDescent="0.35">
      <c r="A41" s="9"/>
      <c r="B41" s="24" t="s">
        <v>5</v>
      </c>
      <c r="C41" s="23">
        <v>37</v>
      </c>
      <c r="D41" s="28" t="s">
        <v>498</v>
      </c>
      <c r="E41" s="32" t="s">
        <v>495</v>
      </c>
      <c r="F41" s="20" t="s">
        <v>607</v>
      </c>
      <c r="G41" s="19" t="s">
        <v>3</v>
      </c>
      <c r="H41" s="18">
        <f>H40+1</f>
        <v>20</v>
      </c>
      <c r="I41" s="87" t="s">
        <v>494</v>
      </c>
      <c r="J41" s="88"/>
      <c r="K41" s="17">
        <v>50000</v>
      </c>
      <c r="L41" s="16" t="s">
        <v>493</v>
      </c>
      <c r="M41" s="75" t="s">
        <v>497</v>
      </c>
      <c r="N41" s="76"/>
      <c r="O41" s="76"/>
      <c r="P41" s="76"/>
      <c r="Q41" s="77"/>
      <c r="R41" s="14" t="str">
        <f t="shared" si="0"/>
        <v>◄</v>
      </c>
      <c r="S41" s="13" t="str">
        <f t="shared" si="1"/>
        <v>◄</v>
      </c>
      <c r="T41" s="12"/>
      <c r="U41" s="12"/>
      <c r="V41" s="11" t="str">
        <f t="shared" si="2"/>
        <v/>
      </c>
      <c r="W41" s="4"/>
    </row>
    <row r="42" spans="1:23" ht="19.2" thickTop="1" thickBot="1" x14ac:dyDescent="0.35">
      <c r="A42" s="9"/>
      <c r="B42" s="24" t="s">
        <v>5</v>
      </c>
      <c r="C42" s="23">
        <v>38</v>
      </c>
      <c r="D42" s="28" t="s">
        <v>496</v>
      </c>
      <c r="E42" s="32" t="s">
        <v>495</v>
      </c>
      <c r="F42" s="20" t="s">
        <v>607</v>
      </c>
      <c r="G42" s="19" t="s">
        <v>3</v>
      </c>
      <c r="H42" s="18">
        <f>H41</f>
        <v>20</v>
      </c>
      <c r="I42" s="87" t="s">
        <v>494</v>
      </c>
      <c r="J42" s="88"/>
      <c r="K42" s="17">
        <v>50000</v>
      </c>
      <c r="L42" s="16" t="s">
        <v>493</v>
      </c>
      <c r="M42" s="75" t="s">
        <v>492</v>
      </c>
      <c r="N42" s="76"/>
      <c r="O42" s="76"/>
      <c r="P42" s="76"/>
      <c r="Q42" s="77"/>
      <c r="R42" s="14" t="str">
        <f t="shared" si="0"/>
        <v>◄</v>
      </c>
      <c r="S42" s="13" t="str">
        <f t="shared" si="1"/>
        <v>◄</v>
      </c>
      <c r="T42" s="12"/>
      <c r="U42" s="12"/>
      <c r="V42" s="11" t="str">
        <f t="shared" si="2"/>
        <v/>
      </c>
      <c r="W42" s="4"/>
    </row>
    <row r="43" spans="1:23" ht="19.2" thickTop="1" thickBot="1" x14ac:dyDescent="0.35">
      <c r="A43" s="9"/>
      <c r="B43" s="24" t="s">
        <v>5</v>
      </c>
      <c r="C43" s="23">
        <v>39</v>
      </c>
      <c r="D43" s="28" t="s">
        <v>491</v>
      </c>
      <c r="E43" s="32" t="s">
        <v>482</v>
      </c>
      <c r="F43" s="20" t="s">
        <v>608</v>
      </c>
      <c r="G43" s="19" t="s">
        <v>3</v>
      </c>
      <c r="H43" s="18">
        <f>H42+1</f>
        <v>21</v>
      </c>
      <c r="I43" s="87" t="s">
        <v>481</v>
      </c>
      <c r="J43" s="88"/>
      <c r="K43" s="17">
        <v>50000</v>
      </c>
      <c r="L43" s="16" t="s">
        <v>480</v>
      </c>
      <c r="M43" s="75" t="s">
        <v>490</v>
      </c>
      <c r="N43" s="76"/>
      <c r="O43" s="76"/>
      <c r="P43" s="76"/>
      <c r="Q43" s="77"/>
      <c r="R43" s="14" t="str">
        <f t="shared" si="0"/>
        <v>◄</v>
      </c>
      <c r="S43" s="13" t="str">
        <f t="shared" si="1"/>
        <v>◄</v>
      </c>
      <c r="T43" s="12"/>
      <c r="U43" s="12"/>
      <c r="V43" s="11" t="str">
        <f t="shared" si="2"/>
        <v/>
      </c>
      <c r="W43" s="4"/>
    </row>
    <row r="44" spans="1:23" ht="19.2" thickTop="1" thickBot="1" x14ac:dyDescent="0.35">
      <c r="A44" s="9"/>
      <c r="B44" s="24" t="s">
        <v>5</v>
      </c>
      <c r="C44" s="23">
        <v>40</v>
      </c>
      <c r="D44" s="28" t="s">
        <v>489</v>
      </c>
      <c r="E44" s="32" t="s">
        <v>482</v>
      </c>
      <c r="F44" s="20" t="s">
        <v>608</v>
      </c>
      <c r="G44" s="19" t="s">
        <v>3</v>
      </c>
      <c r="H44" s="18">
        <f>H43</f>
        <v>21</v>
      </c>
      <c r="I44" s="87" t="s">
        <v>481</v>
      </c>
      <c r="J44" s="88"/>
      <c r="K44" s="17">
        <v>50000</v>
      </c>
      <c r="L44" s="16" t="s">
        <v>480</v>
      </c>
      <c r="M44" s="75" t="s">
        <v>488</v>
      </c>
      <c r="N44" s="76"/>
      <c r="O44" s="76"/>
      <c r="P44" s="76"/>
      <c r="Q44" s="77"/>
      <c r="R44" s="14" t="str">
        <f t="shared" si="0"/>
        <v>◄</v>
      </c>
      <c r="S44" s="13" t="str">
        <f t="shared" si="1"/>
        <v>◄</v>
      </c>
      <c r="T44" s="12"/>
      <c r="U44" s="12"/>
      <c r="V44" s="11" t="str">
        <f t="shared" si="2"/>
        <v/>
      </c>
      <c r="W44" s="4"/>
    </row>
    <row r="45" spans="1:23" ht="19.2" thickTop="1" thickBot="1" x14ac:dyDescent="0.35">
      <c r="A45" s="9"/>
      <c r="B45" s="24" t="s">
        <v>5</v>
      </c>
      <c r="C45" s="23">
        <v>41</v>
      </c>
      <c r="D45" s="28" t="s">
        <v>487</v>
      </c>
      <c r="E45" s="32" t="s">
        <v>482</v>
      </c>
      <c r="F45" s="20" t="s">
        <v>608</v>
      </c>
      <c r="G45" s="19" t="s">
        <v>3</v>
      </c>
      <c r="H45" s="18">
        <f>H44+1</f>
        <v>22</v>
      </c>
      <c r="I45" s="87" t="s">
        <v>481</v>
      </c>
      <c r="J45" s="88"/>
      <c r="K45" s="17">
        <v>50000</v>
      </c>
      <c r="L45" s="16" t="s">
        <v>480</v>
      </c>
      <c r="M45" s="75" t="s">
        <v>486</v>
      </c>
      <c r="N45" s="76"/>
      <c r="O45" s="76"/>
      <c r="P45" s="76"/>
      <c r="Q45" s="77"/>
      <c r="R45" s="14" t="str">
        <f t="shared" si="0"/>
        <v>◄</v>
      </c>
      <c r="S45" s="13" t="str">
        <f t="shared" si="1"/>
        <v>◄</v>
      </c>
      <c r="T45" s="12"/>
      <c r="U45" s="12"/>
      <c r="V45" s="11" t="str">
        <f t="shared" si="2"/>
        <v/>
      </c>
      <c r="W45" s="4"/>
    </row>
    <row r="46" spans="1:23" ht="19.2" thickTop="1" thickBot="1" x14ac:dyDescent="0.35">
      <c r="A46" s="9"/>
      <c r="B46" s="24" t="s">
        <v>5</v>
      </c>
      <c r="C46" s="23">
        <v>42</v>
      </c>
      <c r="D46" s="28" t="s">
        <v>485</v>
      </c>
      <c r="E46" s="32" t="s">
        <v>482</v>
      </c>
      <c r="F46" s="20" t="s">
        <v>608</v>
      </c>
      <c r="G46" s="19" t="s">
        <v>3</v>
      </c>
      <c r="H46" s="18">
        <f>H45</f>
        <v>22</v>
      </c>
      <c r="I46" s="87" t="s">
        <v>481</v>
      </c>
      <c r="J46" s="88"/>
      <c r="K46" s="17">
        <v>50000</v>
      </c>
      <c r="L46" s="16" t="s">
        <v>480</v>
      </c>
      <c r="M46" s="75" t="s">
        <v>484</v>
      </c>
      <c r="N46" s="76"/>
      <c r="O46" s="76"/>
      <c r="P46" s="76"/>
      <c r="Q46" s="77"/>
      <c r="R46" s="14" t="str">
        <f t="shared" si="0"/>
        <v>◄</v>
      </c>
      <c r="S46" s="13" t="str">
        <f t="shared" si="1"/>
        <v>◄</v>
      </c>
      <c r="T46" s="12"/>
      <c r="U46" s="12"/>
      <c r="V46" s="11" t="str">
        <f t="shared" si="2"/>
        <v/>
      </c>
      <c r="W46" s="4"/>
    </row>
    <row r="47" spans="1:23" ht="19.2" thickTop="1" thickBot="1" x14ac:dyDescent="0.35">
      <c r="A47" s="9"/>
      <c r="B47" s="24" t="s">
        <v>5</v>
      </c>
      <c r="C47" s="23">
        <v>43</v>
      </c>
      <c r="D47" s="28" t="s">
        <v>483</v>
      </c>
      <c r="E47" s="32" t="s">
        <v>482</v>
      </c>
      <c r="F47" s="20" t="s">
        <v>608</v>
      </c>
      <c r="G47" s="19" t="s">
        <v>3</v>
      </c>
      <c r="H47" s="18">
        <f>H46+1</f>
        <v>23</v>
      </c>
      <c r="I47" s="87" t="s">
        <v>481</v>
      </c>
      <c r="J47" s="88"/>
      <c r="K47" s="17">
        <v>50000</v>
      </c>
      <c r="L47" s="16" t="s">
        <v>480</v>
      </c>
      <c r="M47" s="75" t="s">
        <v>479</v>
      </c>
      <c r="N47" s="76"/>
      <c r="O47" s="76"/>
      <c r="P47" s="76"/>
      <c r="Q47" s="77"/>
      <c r="R47" s="14" t="str">
        <f t="shared" si="0"/>
        <v>◄</v>
      </c>
      <c r="S47" s="13" t="str">
        <f t="shared" si="1"/>
        <v>◄</v>
      </c>
      <c r="T47" s="12"/>
      <c r="U47" s="12"/>
      <c r="V47" s="11" t="str">
        <f t="shared" si="2"/>
        <v/>
      </c>
      <c r="W47" s="4"/>
    </row>
    <row r="48" spans="1:23" ht="19.2" thickTop="1" thickBot="1" x14ac:dyDescent="0.35">
      <c r="A48" s="9"/>
      <c r="B48" s="24" t="s">
        <v>5</v>
      </c>
      <c r="C48" s="23">
        <v>44</v>
      </c>
      <c r="D48" s="28" t="s">
        <v>478</v>
      </c>
      <c r="E48" s="32" t="s">
        <v>475</v>
      </c>
      <c r="F48" s="20" t="s">
        <v>609</v>
      </c>
      <c r="G48" s="19" t="s">
        <v>3</v>
      </c>
      <c r="H48" s="18">
        <f>H47</f>
        <v>23</v>
      </c>
      <c r="I48" s="87" t="s">
        <v>468</v>
      </c>
      <c r="J48" s="88"/>
      <c r="K48" s="17">
        <v>124860</v>
      </c>
      <c r="L48" s="16" t="s">
        <v>474</v>
      </c>
      <c r="M48" s="75" t="s">
        <v>477</v>
      </c>
      <c r="N48" s="76"/>
      <c r="O48" s="76"/>
      <c r="P48" s="76"/>
      <c r="Q48" s="77"/>
      <c r="R48" s="14" t="str">
        <f t="shared" si="0"/>
        <v>◄</v>
      </c>
      <c r="S48" s="13" t="str">
        <f t="shared" si="1"/>
        <v>◄</v>
      </c>
      <c r="T48" s="12"/>
      <c r="U48" s="12"/>
      <c r="V48" s="11" t="str">
        <f t="shared" si="2"/>
        <v/>
      </c>
      <c r="W48" s="4"/>
    </row>
    <row r="49" spans="1:23" ht="19.2" thickTop="1" thickBot="1" x14ac:dyDescent="0.35">
      <c r="A49" s="9"/>
      <c r="B49" s="24" t="s">
        <v>5</v>
      </c>
      <c r="C49" s="23">
        <v>45</v>
      </c>
      <c r="D49" s="28" t="s">
        <v>476</v>
      </c>
      <c r="E49" s="32" t="s">
        <v>475</v>
      </c>
      <c r="F49" s="20" t="s">
        <v>609</v>
      </c>
      <c r="G49" s="19" t="s">
        <v>3</v>
      </c>
      <c r="H49" s="18">
        <f>H48+1</f>
        <v>24</v>
      </c>
      <c r="I49" s="87" t="s">
        <v>468</v>
      </c>
      <c r="J49" s="88"/>
      <c r="K49" s="17">
        <v>82000</v>
      </c>
      <c r="L49" s="16" t="s">
        <v>474</v>
      </c>
      <c r="M49" s="75" t="s">
        <v>473</v>
      </c>
      <c r="N49" s="76"/>
      <c r="O49" s="76"/>
      <c r="P49" s="76"/>
      <c r="Q49" s="77"/>
      <c r="R49" s="14" t="str">
        <f t="shared" si="0"/>
        <v>◄</v>
      </c>
      <c r="S49" s="13" t="str">
        <f t="shared" si="1"/>
        <v>◄</v>
      </c>
      <c r="T49" s="12"/>
      <c r="U49" s="12"/>
      <c r="V49" s="11" t="str">
        <f t="shared" si="2"/>
        <v/>
      </c>
      <c r="W49" s="4"/>
    </row>
    <row r="50" spans="1:23" ht="19.2" thickTop="1" thickBot="1" x14ac:dyDescent="0.35">
      <c r="A50" s="9"/>
      <c r="B50" s="24" t="s">
        <v>5</v>
      </c>
      <c r="C50" s="23">
        <v>46</v>
      </c>
      <c r="D50" s="28" t="s">
        <v>472</v>
      </c>
      <c r="E50" s="32" t="s">
        <v>469</v>
      </c>
      <c r="F50" s="20" t="s">
        <v>610</v>
      </c>
      <c r="G50" s="19" t="s">
        <v>3</v>
      </c>
      <c r="H50" s="18">
        <f>H49</f>
        <v>24</v>
      </c>
      <c r="I50" s="87" t="s">
        <v>468</v>
      </c>
      <c r="J50" s="88"/>
      <c r="K50" s="17">
        <v>85300</v>
      </c>
      <c r="L50" s="16" t="s">
        <v>467</v>
      </c>
      <c r="M50" s="75" t="s">
        <v>471</v>
      </c>
      <c r="N50" s="76"/>
      <c r="O50" s="76"/>
      <c r="P50" s="76"/>
      <c r="Q50" s="77"/>
      <c r="R50" s="14" t="str">
        <f t="shared" si="0"/>
        <v>◄</v>
      </c>
      <c r="S50" s="13" t="str">
        <f t="shared" si="1"/>
        <v>◄</v>
      </c>
      <c r="T50" s="12"/>
      <c r="U50" s="12"/>
      <c r="V50" s="11" t="str">
        <f t="shared" si="2"/>
        <v/>
      </c>
      <c r="W50" s="4"/>
    </row>
    <row r="51" spans="1:23" ht="19.2" thickTop="1" thickBot="1" x14ac:dyDescent="0.35">
      <c r="A51" s="9"/>
      <c r="B51" s="24" t="s">
        <v>5</v>
      </c>
      <c r="C51" s="23">
        <v>47</v>
      </c>
      <c r="D51" s="28" t="s">
        <v>470</v>
      </c>
      <c r="E51" s="32" t="s">
        <v>469</v>
      </c>
      <c r="F51" s="20" t="s">
        <v>610</v>
      </c>
      <c r="G51" s="19" t="s">
        <v>3</v>
      </c>
      <c r="H51" s="18">
        <f>H50+1</f>
        <v>25</v>
      </c>
      <c r="I51" s="87" t="s">
        <v>468</v>
      </c>
      <c r="J51" s="88"/>
      <c r="K51" s="17">
        <v>78900</v>
      </c>
      <c r="L51" s="16" t="s">
        <v>467</v>
      </c>
      <c r="M51" s="75" t="s">
        <v>466</v>
      </c>
      <c r="N51" s="76"/>
      <c r="O51" s="76"/>
      <c r="P51" s="76"/>
      <c r="Q51" s="77"/>
      <c r="R51" s="14" t="str">
        <f t="shared" si="0"/>
        <v>◄</v>
      </c>
      <c r="S51" s="13" t="str">
        <f t="shared" si="1"/>
        <v>◄</v>
      </c>
      <c r="T51" s="12"/>
      <c r="U51" s="12"/>
      <c r="V51" s="11" t="str">
        <f t="shared" si="2"/>
        <v/>
      </c>
      <c r="W51" s="4"/>
    </row>
    <row r="52" spans="1:23" ht="19.2" thickTop="1" thickBot="1" x14ac:dyDescent="0.35">
      <c r="A52" s="9"/>
      <c r="B52" s="24" t="s">
        <v>5</v>
      </c>
      <c r="C52" s="23">
        <v>48</v>
      </c>
      <c r="D52" s="28" t="s">
        <v>465</v>
      </c>
      <c r="E52" s="32" t="s">
        <v>462</v>
      </c>
      <c r="F52" s="20" t="s">
        <v>611</v>
      </c>
      <c r="G52" s="19" t="s">
        <v>3</v>
      </c>
      <c r="H52" s="18">
        <f>H51</f>
        <v>25</v>
      </c>
      <c r="I52" s="87" t="s">
        <v>456</v>
      </c>
      <c r="J52" s="88"/>
      <c r="K52" s="17">
        <v>67976</v>
      </c>
      <c r="L52" s="16" t="s">
        <v>455</v>
      </c>
      <c r="M52" s="75" t="s">
        <v>464</v>
      </c>
      <c r="N52" s="76"/>
      <c r="O52" s="76"/>
      <c r="P52" s="76"/>
      <c r="Q52" s="77"/>
      <c r="R52" s="14" t="str">
        <f t="shared" si="0"/>
        <v>◄</v>
      </c>
      <c r="S52" s="13" t="str">
        <f t="shared" si="1"/>
        <v>◄</v>
      </c>
      <c r="T52" s="12"/>
      <c r="U52" s="12"/>
      <c r="V52" s="11" t="str">
        <f t="shared" si="2"/>
        <v/>
      </c>
      <c r="W52" s="4"/>
    </row>
    <row r="53" spans="1:23" ht="19.2" thickTop="1" thickBot="1" x14ac:dyDescent="0.35">
      <c r="A53" s="9"/>
      <c r="B53" s="24" t="s">
        <v>5</v>
      </c>
      <c r="C53" s="23">
        <v>49</v>
      </c>
      <c r="D53" s="28" t="s">
        <v>463</v>
      </c>
      <c r="E53" s="32" t="s">
        <v>462</v>
      </c>
      <c r="F53" s="20" t="s">
        <v>611</v>
      </c>
      <c r="G53" s="19" t="s">
        <v>3</v>
      </c>
      <c r="H53" s="18">
        <f>H52+1</f>
        <v>26</v>
      </c>
      <c r="I53" s="87" t="s">
        <v>456</v>
      </c>
      <c r="J53" s="88"/>
      <c r="K53" s="17">
        <v>74816</v>
      </c>
      <c r="L53" s="16" t="s">
        <v>455</v>
      </c>
      <c r="M53" s="75" t="s">
        <v>461</v>
      </c>
      <c r="N53" s="76"/>
      <c r="O53" s="76"/>
      <c r="P53" s="76"/>
      <c r="Q53" s="77"/>
      <c r="R53" s="14" t="str">
        <f t="shared" si="0"/>
        <v>◄</v>
      </c>
      <c r="S53" s="13" t="str">
        <f t="shared" si="1"/>
        <v>◄</v>
      </c>
      <c r="T53" s="12"/>
      <c r="U53" s="12"/>
      <c r="V53" s="11" t="str">
        <f t="shared" si="2"/>
        <v/>
      </c>
      <c r="W53" s="4"/>
    </row>
    <row r="54" spans="1:23" ht="19.2" thickTop="1" thickBot="1" x14ac:dyDescent="0.35">
      <c r="A54" s="9"/>
      <c r="B54" s="24" t="s">
        <v>5</v>
      </c>
      <c r="C54" s="23">
        <v>50</v>
      </c>
      <c r="D54" s="28" t="s">
        <v>460</v>
      </c>
      <c r="E54" s="32" t="s">
        <v>457</v>
      </c>
      <c r="F54" s="20" t="s">
        <v>612</v>
      </c>
      <c r="G54" s="19" t="s">
        <v>3</v>
      </c>
      <c r="H54" s="18">
        <f>H53</f>
        <v>26</v>
      </c>
      <c r="I54" s="87" t="s">
        <v>456</v>
      </c>
      <c r="J54" s="88"/>
      <c r="K54" s="17">
        <v>89100</v>
      </c>
      <c r="L54" s="16" t="s">
        <v>455</v>
      </c>
      <c r="M54" s="75" t="s">
        <v>459</v>
      </c>
      <c r="N54" s="76"/>
      <c r="O54" s="76"/>
      <c r="P54" s="76"/>
      <c r="Q54" s="77"/>
      <c r="R54" s="14" t="str">
        <f t="shared" si="0"/>
        <v>◄</v>
      </c>
      <c r="S54" s="13" t="str">
        <f t="shared" si="1"/>
        <v>◄</v>
      </c>
      <c r="T54" s="12"/>
      <c r="U54" s="12"/>
      <c r="V54" s="11" t="str">
        <f t="shared" si="2"/>
        <v/>
      </c>
      <c r="W54" s="4"/>
    </row>
    <row r="55" spans="1:23" ht="19.2" thickTop="1" thickBot="1" x14ac:dyDescent="0.35">
      <c r="A55" s="9"/>
      <c r="B55" s="24" t="s">
        <v>5</v>
      </c>
      <c r="C55" s="23">
        <v>51</v>
      </c>
      <c r="D55" s="28" t="s">
        <v>458</v>
      </c>
      <c r="E55" s="32" t="s">
        <v>457</v>
      </c>
      <c r="F55" s="20" t="s">
        <v>612</v>
      </c>
      <c r="G55" s="19" t="s">
        <v>3</v>
      </c>
      <c r="H55" s="18">
        <f>H54+1</f>
        <v>27</v>
      </c>
      <c r="I55" s="87" t="s">
        <v>456</v>
      </c>
      <c r="J55" s="88"/>
      <c r="K55" s="17">
        <v>87800</v>
      </c>
      <c r="L55" s="16" t="s">
        <v>455</v>
      </c>
      <c r="M55" s="75" t="s">
        <v>454</v>
      </c>
      <c r="N55" s="76"/>
      <c r="O55" s="76"/>
      <c r="P55" s="76"/>
      <c r="Q55" s="77"/>
      <c r="R55" s="14" t="str">
        <f t="shared" si="0"/>
        <v>◄</v>
      </c>
      <c r="S55" s="13" t="str">
        <f t="shared" si="1"/>
        <v>◄</v>
      </c>
      <c r="T55" s="12"/>
      <c r="U55" s="12"/>
      <c r="V55" s="11" t="str">
        <f t="shared" si="2"/>
        <v/>
      </c>
      <c r="W55" s="4"/>
    </row>
    <row r="56" spans="1:23" ht="19.2" thickTop="1" thickBot="1" x14ac:dyDescent="0.35">
      <c r="A56" s="9"/>
      <c r="B56" s="24" t="s">
        <v>5</v>
      </c>
      <c r="C56" s="23">
        <v>52</v>
      </c>
      <c r="D56" s="28" t="s">
        <v>453</v>
      </c>
      <c r="E56" s="32" t="s">
        <v>450</v>
      </c>
      <c r="F56" s="20" t="s">
        <v>613</v>
      </c>
      <c r="G56" s="19" t="s">
        <v>3</v>
      </c>
      <c r="H56" s="18">
        <f>H55</f>
        <v>27</v>
      </c>
      <c r="I56" s="87" t="s">
        <v>392</v>
      </c>
      <c r="J56" s="99"/>
      <c r="K56" s="17">
        <v>86200</v>
      </c>
      <c r="L56" s="16" t="s">
        <v>449</v>
      </c>
      <c r="M56" s="75" t="s">
        <v>452</v>
      </c>
      <c r="N56" s="76"/>
      <c r="O56" s="76"/>
      <c r="P56" s="76"/>
      <c r="Q56" s="77"/>
      <c r="R56" s="14" t="str">
        <f t="shared" si="0"/>
        <v>◄</v>
      </c>
      <c r="S56" s="13" t="str">
        <f t="shared" si="1"/>
        <v>◄</v>
      </c>
      <c r="T56" s="12"/>
      <c r="U56" s="12"/>
      <c r="V56" s="11" t="str">
        <f t="shared" si="2"/>
        <v/>
      </c>
      <c r="W56" s="4"/>
    </row>
    <row r="57" spans="1:23" ht="19.2" thickTop="1" thickBot="1" x14ac:dyDescent="0.35">
      <c r="A57" s="9"/>
      <c r="B57" s="24" t="s">
        <v>5</v>
      </c>
      <c r="C57" s="23">
        <v>53</v>
      </c>
      <c r="D57" s="28" t="s">
        <v>451</v>
      </c>
      <c r="E57" s="32" t="s">
        <v>450</v>
      </c>
      <c r="F57" s="20" t="s">
        <v>613</v>
      </c>
      <c r="G57" s="19" t="s">
        <v>3</v>
      </c>
      <c r="H57" s="18">
        <f>H56+1</f>
        <v>28</v>
      </c>
      <c r="I57" s="87" t="s">
        <v>392</v>
      </c>
      <c r="J57" s="99"/>
      <c r="K57" s="17">
        <v>90900</v>
      </c>
      <c r="L57" s="16" t="s">
        <v>449</v>
      </c>
      <c r="M57" s="75" t="s">
        <v>448</v>
      </c>
      <c r="N57" s="76"/>
      <c r="O57" s="76"/>
      <c r="P57" s="76"/>
      <c r="Q57" s="77"/>
      <c r="R57" s="14" t="str">
        <f t="shared" si="0"/>
        <v>◄</v>
      </c>
      <c r="S57" s="13" t="str">
        <f t="shared" si="1"/>
        <v>◄</v>
      </c>
      <c r="T57" s="12"/>
      <c r="U57" s="12"/>
      <c r="V57" s="11" t="str">
        <f t="shared" si="2"/>
        <v/>
      </c>
      <c r="W57" s="4"/>
    </row>
    <row r="58" spans="1:23" ht="19.2" thickTop="1" thickBot="1" x14ac:dyDescent="0.35">
      <c r="A58" s="9"/>
      <c r="B58" s="24" t="s">
        <v>5</v>
      </c>
      <c r="C58" s="23">
        <v>54</v>
      </c>
      <c r="D58" s="28" t="s">
        <v>447</v>
      </c>
      <c r="E58" s="32" t="s">
        <v>423</v>
      </c>
      <c r="F58" s="20" t="s">
        <v>614</v>
      </c>
      <c r="G58" s="19" t="s">
        <v>3</v>
      </c>
      <c r="H58" s="18">
        <f>H57</f>
        <v>28</v>
      </c>
      <c r="I58" s="87" t="s">
        <v>392</v>
      </c>
      <c r="J58" s="99"/>
      <c r="K58" s="17" t="s">
        <v>2</v>
      </c>
      <c r="L58" s="104" t="s">
        <v>426</v>
      </c>
      <c r="M58" s="78" t="s">
        <v>446</v>
      </c>
      <c r="N58" s="76"/>
      <c r="O58" s="76"/>
      <c r="P58" s="76"/>
      <c r="Q58" s="77"/>
      <c r="R58" s="14" t="str">
        <f t="shared" si="0"/>
        <v>◄</v>
      </c>
      <c r="S58" s="13" t="str">
        <f t="shared" si="1"/>
        <v>◄</v>
      </c>
      <c r="T58" s="12"/>
      <c r="U58" s="12"/>
      <c r="V58" s="11" t="str">
        <f t="shared" si="2"/>
        <v/>
      </c>
      <c r="W58" s="4"/>
    </row>
    <row r="59" spans="1:23" ht="19.2" thickTop="1" thickBot="1" x14ac:dyDescent="0.35">
      <c r="A59" s="9"/>
      <c r="B59" s="24" t="s">
        <v>5</v>
      </c>
      <c r="C59" s="23">
        <v>55</v>
      </c>
      <c r="D59" s="28" t="s">
        <v>445</v>
      </c>
      <c r="E59" s="32" t="s">
        <v>423</v>
      </c>
      <c r="F59" s="20" t="s">
        <v>614</v>
      </c>
      <c r="G59" s="19" t="s">
        <v>3</v>
      </c>
      <c r="H59" s="18">
        <f>H58+1</f>
        <v>29</v>
      </c>
      <c r="I59" s="87" t="s">
        <v>392</v>
      </c>
      <c r="J59" s="99"/>
      <c r="K59" s="17" t="s">
        <v>2</v>
      </c>
      <c r="L59" s="105"/>
      <c r="M59" s="78" t="s">
        <v>444</v>
      </c>
      <c r="N59" s="76"/>
      <c r="O59" s="76"/>
      <c r="P59" s="76"/>
      <c r="Q59" s="77"/>
      <c r="R59" s="14" t="str">
        <f t="shared" si="0"/>
        <v>◄</v>
      </c>
      <c r="S59" s="13" t="str">
        <f t="shared" si="1"/>
        <v>◄</v>
      </c>
      <c r="T59" s="12"/>
      <c r="U59" s="12"/>
      <c r="V59" s="11" t="str">
        <f t="shared" si="2"/>
        <v/>
      </c>
      <c r="W59" s="4"/>
    </row>
    <row r="60" spans="1:23" ht="19.2" thickTop="1" thickBot="1" x14ac:dyDescent="0.35">
      <c r="A60" s="9"/>
      <c r="B60" s="24" t="s">
        <v>5</v>
      </c>
      <c r="C60" s="23">
        <v>56</v>
      </c>
      <c r="D60" s="28" t="s">
        <v>443</v>
      </c>
      <c r="E60" s="32" t="s">
        <v>423</v>
      </c>
      <c r="F60" s="20" t="s">
        <v>614</v>
      </c>
      <c r="G60" s="19" t="s">
        <v>3</v>
      </c>
      <c r="H60" s="18">
        <f>H59</f>
        <v>29</v>
      </c>
      <c r="I60" s="87" t="s">
        <v>392</v>
      </c>
      <c r="J60" s="99"/>
      <c r="K60" s="17" t="s">
        <v>2</v>
      </c>
      <c r="L60" s="105"/>
      <c r="M60" s="78" t="s">
        <v>442</v>
      </c>
      <c r="N60" s="76"/>
      <c r="O60" s="76"/>
      <c r="P60" s="76"/>
      <c r="Q60" s="77"/>
      <c r="R60" s="14" t="str">
        <f t="shared" si="0"/>
        <v>◄</v>
      </c>
      <c r="S60" s="13" t="str">
        <f t="shared" si="1"/>
        <v>◄</v>
      </c>
      <c r="T60" s="12"/>
      <c r="U60" s="12"/>
      <c r="V60" s="11" t="str">
        <f t="shared" si="2"/>
        <v/>
      </c>
      <c r="W60" s="4"/>
    </row>
    <row r="61" spans="1:23" ht="19.2" thickTop="1" thickBot="1" x14ac:dyDescent="0.35">
      <c r="A61" s="9"/>
      <c r="B61" s="24" t="s">
        <v>5</v>
      </c>
      <c r="C61" s="23">
        <v>57</v>
      </c>
      <c r="D61" s="28" t="s">
        <v>441</v>
      </c>
      <c r="E61" s="32" t="s">
        <v>423</v>
      </c>
      <c r="F61" s="20" t="s">
        <v>614</v>
      </c>
      <c r="G61" s="19" t="s">
        <v>3</v>
      </c>
      <c r="H61" s="18">
        <f>H60+1</f>
        <v>30</v>
      </c>
      <c r="I61" s="87" t="s">
        <v>392</v>
      </c>
      <c r="J61" s="99"/>
      <c r="K61" s="17" t="s">
        <v>2</v>
      </c>
      <c r="L61" s="105"/>
      <c r="M61" s="78" t="s">
        <v>440</v>
      </c>
      <c r="N61" s="76"/>
      <c r="O61" s="76"/>
      <c r="P61" s="76"/>
      <c r="Q61" s="77"/>
      <c r="R61" s="14" t="str">
        <f t="shared" si="0"/>
        <v>◄</v>
      </c>
      <c r="S61" s="13" t="str">
        <f t="shared" si="1"/>
        <v>◄</v>
      </c>
      <c r="T61" s="12"/>
      <c r="U61" s="12"/>
      <c r="V61" s="11" t="str">
        <f t="shared" si="2"/>
        <v/>
      </c>
      <c r="W61" s="4"/>
    </row>
    <row r="62" spans="1:23" ht="19.2" thickTop="1" thickBot="1" x14ac:dyDescent="0.35">
      <c r="A62" s="9"/>
      <c r="B62" s="24" t="s">
        <v>5</v>
      </c>
      <c r="C62" s="23">
        <v>58</v>
      </c>
      <c r="D62" s="28" t="s">
        <v>439</v>
      </c>
      <c r="E62" s="32" t="s">
        <v>423</v>
      </c>
      <c r="F62" s="20" t="s">
        <v>614</v>
      </c>
      <c r="G62" s="19" t="s">
        <v>3</v>
      </c>
      <c r="H62" s="18">
        <f>H61</f>
        <v>30</v>
      </c>
      <c r="I62" s="87" t="s">
        <v>392</v>
      </c>
      <c r="J62" s="99"/>
      <c r="K62" s="17" t="s">
        <v>2</v>
      </c>
      <c r="L62" s="105"/>
      <c r="M62" s="78" t="s">
        <v>438</v>
      </c>
      <c r="N62" s="76"/>
      <c r="O62" s="76"/>
      <c r="P62" s="76"/>
      <c r="Q62" s="77"/>
      <c r="R62" s="14" t="str">
        <f t="shared" si="0"/>
        <v>◄</v>
      </c>
      <c r="S62" s="13" t="str">
        <f t="shared" si="1"/>
        <v>◄</v>
      </c>
      <c r="T62" s="12"/>
      <c r="U62" s="12"/>
      <c r="V62" s="11" t="str">
        <f t="shared" si="2"/>
        <v/>
      </c>
      <c r="W62" s="4"/>
    </row>
    <row r="63" spans="1:23" ht="19.2" thickTop="1" thickBot="1" x14ac:dyDescent="0.35">
      <c r="A63" s="9"/>
      <c r="B63" s="24" t="s">
        <v>5</v>
      </c>
      <c r="C63" s="23">
        <v>59</v>
      </c>
      <c r="D63" s="28" t="s">
        <v>437</v>
      </c>
      <c r="E63" s="32" t="s">
        <v>423</v>
      </c>
      <c r="F63" s="20" t="s">
        <v>614</v>
      </c>
      <c r="G63" s="19" t="s">
        <v>3</v>
      </c>
      <c r="H63" s="18">
        <f>H62+1</f>
        <v>31</v>
      </c>
      <c r="I63" s="87" t="s">
        <v>392</v>
      </c>
      <c r="J63" s="99"/>
      <c r="K63" s="17" t="s">
        <v>2</v>
      </c>
      <c r="L63" s="105"/>
      <c r="M63" s="78" t="s">
        <v>436</v>
      </c>
      <c r="N63" s="76"/>
      <c r="O63" s="76"/>
      <c r="P63" s="76"/>
      <c r="Q63" s="77"/>
      <c r="R63" s="14" t="str">
        <f t="shared" si="0"/>
        <v>◄</v>
      </c>
      <c r="S63" s="13" t="str">
        <f t="shared" si="1"/>
        <v>◄</v>
      </c>
      <c r="T63" s="12"/>
      <c r="U63" s="12"/>
      <c r="V63" s="11" t="str">
        <f t="shared" si="2"/>
        <v/>
      </c>
      <c r="W63" s="4"/>
    </row>
    <row r="64" spans="1:23" ht="19.2" thickTop="1" thickBot="1" x14ac:dyDescent="0.35">
      <c r="A64" s="9"/>
      <c r="B64" s="24" t="s">
        <v>5</v>
      </c>
      <c r="C64" s="23">
        <v>60</v>
      </c>
      <c r="D64" s="28" t="s">
        <v>435</v>
      </c>
      <c r="E64" s="32" t="s">
        <v>423</v>
      </c>
      <c r="F64" s="20" t="s">
        <v>614</v>
      </c>
      <c r="G64" s="19" t="s">
        <v>3</v>
      </c>
      <c r="H64" s="18">
        <f>H63</f>
        <v>31</v>
      </c>
      <c r="I64" s="87" t="s">
        <v>392</v>
      </c>
      <c r="J64" s="99"/>
      <c r="K64" s="17" t="s">
        <v>2</v>
      </c>
      <c r="L64" s="105"/>
      <c r="M64" s="78" t="s">
        <v>434</v>
      </c>
      <c r="N64" s="76"/>
      <c r="O64" s="76"/>
      <c r="P64" s="76"/>
      <c r="Q64" s="77"/>
      <c r="R64" s="14" t="str">
        <f t="shared" si="0"/>
        <v>◄</v>
      </c>
      <c r="S64" s="13" t="str">
        <f t="shared" si="1"/>
        <v>◄</v>
      </c>
      <c r="T64" s="12"/>
      <c r="U64" s="12"/>
      <c r="V64" s="11" t="str">
        <f t="shared" si="2"/>
        <v/>
      </c>
      <c r="W64" s="4"/>
    </row>
    <row r="65" spans="1:23" ht="19.2" thickTop="1" thickBot="1" x14ac:dyDescent="0.35">
      <c r="A65" s="9"/>
      <c r="B65" s="24" t="s">
        <v>5</v>
      </c>
      <c r="C65" s="23">
        <v>61</v>
      </c>
      <c r="D65" s="28" t="s">
        <v>433</v>
      </c>
      <c r="E65" s="32" t="s">
        <v>423</v>
      </c>
      <c r="F65" s="20" t="s">
        <v>614</v>
      </c>
      <c r="G65" s="19" t="s">
        <v>3</v>
      </c>
      <c r="H65" s="18">
        <f>H64+1</f>
        <v>32</v>
      </c>
      <c r="I65" s="87" t="s">
        <v>392</v>
      </c>
      <c r="J65" s="99"/>
      <c r="K65" s="17" t="s">
        <v>2</v>
      </c>
      <c r="L65" s="105"/>
      <c r="M65" s="78" t="s">
        <v>432</v>
      </c>
      <c r="N65" s="76"/>
      <c r="O65" s="76"/>
      <c r="P65" s="76"/>
      <c r="Q65" s="77"/>
      <c r="R65" s="14" t="str">
        <f t="shared" si="0"/>
        <v>◄</v>
      </c>
      <c r="S65" s="13" t="str">
        <f t="shared" si="1"/>
        <v>◄</v>
      </c>
      <c r="T65" s="12"/>
      <c r="U65" s="12"/>
      <c r="V65" s="11" t="str">
        <f t="shared" si="2"/>
        <v/>
      </c>
      <c r="W65" s="4"/>
    </row>
    <row r="66" spans="1:23" ht="19.2" thickTop="1" thickBot="1" x14ac:dyDescent="0.35">
      <c r="A66" s="9"/>
      <c r="B66" s="24" t="s">
        <v>5</v>
      </c>
      <c r="C66" s="23">
        <v>62</v>
      </c>
      <c r="D66" s="28" t="s">
        <v>431</v>
      </c>
      <c r="E66" s="32" t="s">
        <v>423</v>
      </c>
      <c r="F66" s="20" t="s">
        <v>614</v>
      </c>
      <c r="G66" s="19" t="s">
        <v>3</v>
      </c>
      <c r="H66" s="18">
        <f>H65</f>
        <v>32</v>
      </c>
      <c r="I66" s="87" t="s">
        <v>392</v>
      </c>
      <c r="J66" s="99"/>
      <c r="K66" s="17" t="s">
        <v>2</v>
      </c>
      <c r="L66" s="105"/>
      <c r="M66" s="78" t="s">
        <v>430</v>
      </c>
      <c r="N66" s="76"/>
      <c r="O66" s="76"/>
      <c r="P66" s="76"/>
      <c r="Q66" s="77"/>
      <c r="R66" s="14" t="str">
        <f t="shared" si="0"/>
        <v>◄</v>
      </c>
      <c r="S66" s="13" t="str">
        <f t="shared" si="1"/>
        <v>◄</v>
      </c>
      <c r="T66" s="12"/>
      <c r="U66" s="12"/>
      <c r="V66" s="11" t="str">
        <f t="shared" si="2"/>
        <v/>
      </c>
      <c r="W66" s="4"/>
    </row>
    <row r="67" spans="1:23" ht="19.2" thickTop="1" thickBot="1" x14ac:dyDescent="0.35">
      <c r="A67" s="9"/>
      <c r="B67" s="24" t="s">
        <v>5</v>
      </c>
      <c r="C67" s="23">
        <v>63</v>
      </c>
      <c r="D67" s="28" t="s">
        <v>429</v>
      </c>
      <c r="E67" s="32" t="s">
        <v>423</v>
      </c>
      <c r="F67" s="20" t="s">
        <v>614</v>
      </c>
      <c r="G67" s="19" t="s">
        <v>3</v>
      </c>
      <c r="H67" s="18">
        <f>H66+1</f>
        <v>33</v>
      </c>
      <c r="I67" s="87" t="s">
        <v>392</v>
      </c>
      <c r="J67" s="99"/>
      <c r="K67" s="17" t="s">
        <v>2</v>
      </c>
      <c r="L67" s="105"/>
      <c r="M67" s="78" t="s">
        <v>428</v>
      </c>
      <c r="N67" s="76"/>
      <c r="O67" s="76"/>
      <c r="P67" s="76"/>
      <c r="Q67" s="77"/>
      <c r="R67" s="14" t="str">
        <f t="shared" si="0"/>
        <v>◄</v>
      </c>
      <c r="S67" s="13" t="str">
        <f t="shared" si="1"/>
        <v>◄</v>
      </c>
      <c r="T67" s="12"/>
      <c r="U67" s="12"/>
      <c r="V67" s="11" t="str">
        <f t="shared" si="2"/>
        <v/>
      </c>
      <c r="W67" s="4"/>
    </row>
    <row r="68" spans="1:23" ht="19.2" thickTop="1" thickBot="1" x14ac:dyDescent="0.35">
      <c r="A68" s="9"/>
      <c r="B68" s="24" t="s">
        <v>5</v>
      </c>
      <c r="C68" s="23">
        <v>64</v>
      </c>
      <c r="D68" s="28" t="s">
        <v>427</v>
      </c>
      <c r="E68" s="32" t="s">
        <v>423</v>
      </c>
      <c r="F68" s="20" t="s">
        <v>614</v>
      </c>
      <c r="G68" s="19" t="s">
        <v>3</v>
      </c>
      <c r="H68" s="18">
        <f>H67</f>
        <v>33</v>
      </c>
      <c r="I68" s="87" t="s">
        <v>392</v>
      </c>
      <c r="J68" s="99"/>
      <c r="K68" s="17" t="s">
        <v>2</v>
      </c>
      <c r="L68" s="106"/>
      <c r="M68" s="78" t="s">
        <v>425</v>
      </c>
      <c r="N68" s="76"/>
      <c r="O68" s="76"/>
      <c r="P68" s="76"/>
      <c r="Q68" s="77"/>
      <c r="R68" s="14" t="str">
        <f t="shared" si="0"/>
        <v>◄</v>
      </c>
      <c r="S68" s="13" t="str">
        <f t="shared" si="1"/>
        <v>◄</v>
      </c>
      <c r="T68" s="12"/>
      <c r="U68" s="12"/>
      <c r="V68" s="11" t="str">
        <f t="shared" si="2"/>
        <v/>
      </c>
      <c r="W68" s="4"/>
    </row>
    <row r="69" spans="1:23" ht="19.2" thickTop="1" thickBot="1" x14ac:dyDescent="0.35">
      <c r="A69" s="9"/>
      <c r="B69" s="24" t="s">
        <v>5</v>
      </c>
      <c r="C69" s="23">
        <v>65</v>
      </c>
      <c r="D69" s="28" t="s">
        <v>424</v>
      </c>
      <c r="E69" s="32" t="s">
        <v>423</v>
      </c>
      <c r="F69" s="20" t="s">
        <v>614</v>
      </c>
      <c r="G69" s="19" t="s">
        <v>3</v>
      </c>
      <c r="H69" s="18">
        <f>H68+1</f>
        <v>34</v>
      </c>
      <c r="I69" s="87" t="s">
        <v>392</v>
      </c>
      <c r="J69" s="99"/>
      <c r="K69" s="17" t="s">
        <v>2</v>
      </c>
      <c r="L69" s="16" t="s">
        <v>417</v>
      </c>
      <c r="M69" s="75" t="s">
        <v>422</v>
      </c>
      <c r="N69" s="76"/>
      <c r="O69" s="76"/>
      <c r="P69" s="76"/>
      <c r="Q69" s="77"/>
      <c r="R69" s="14" t="str">
        <f t="shared" ref="R69:R132" si="3">IF(AND(S69="◄",V69="►"),"◄?►",IF(S69="◄","◄",IF(V69="►","►","")))</f>
        <v>◄</v>
      </c>
      <c r="S69" s="13" t="str">
        <f t="shared" ref="S69:S132" si="4">IF(T69&gt;0,"","◄")</f>
        <v>◄</v>
      </c>
      <c r="T69" s="12"/>
      <c r="U69" s="12"/>
      <c r="V69" s="11" t="str">
        <f t="shared" ref="V69:V132" si="5">IF(U69&gt;0,"►","")</f>
        <v/>
      </c>
      <c r="W69" s="4"/>
    </row>
    <row r="70" spans="1:23" ht="19.2" thickTop="1" thickBot="1" x14ac:dyDescent="0.35">
      <c r="A70" s="9"/>
      <c r="B70" s="24" t="s">
        <v>5</v>
      </c>
      <c r="C70" s="23">
        <v>66</v>
      </c>
      <c r="D70" s="28" t="s">
        <v>421</v>
      </c>
      <c r="E70" s="32" t="s">
        <v>418</v>
      </c>
      <c r="F70" s="20" t="s">
        <v>615</v>
      </c>
      <c r="G70" s="19" t="s">
        <v>3</v>
      </c>
      <c r="H70" s="18">
        <f>H69</f>
        <v>34</v>
      </c>
      <c r="I70" s="87" t="s">
        <v>392</v>
      </c>
      <c r="J70" s="99"/>
      <c r="K70" s="17" t="s">
        <v>2</v>
      </c>
      <c r="L70" s="16" t="s">
        <v>417</v>
      </c>
      <c r="M70" s="75" t="s">
        <v>420</v>
      </c>
      <c r="N70" s="76"/>
      <c r="O70" s="76"/>
      <c r="P70" s="76"/>
      <c r="Q70" s="77"/>
      <c r="R70" s="14" t="str">
        <f t="shared" si="3"/>
        <v>◄</v>
      </c>
      <c r="S70" s="13" t="str">
        <f t="shared" si="4"/>
        <v>◄</v>
      </c>
      <c r="T70" s="12"/>
      <c r="U70" s="12"/>
      <c r="V70" s="11" t="str">
        <f t="shared" si="5"/>
        <v/>
      </c>
      <c r="W70" s="4"/>
    </row>
    <row r="71" spans="1:23" ht="19.2" thickTop="1" thickBot="1" x14ac:dyDescent="0.35">
      <c r="A71" s="9"/>
      <c r="B71" s="24" t="s">
        <v>5</v>
      </c>
      <c r="C71" s="23">
        <v>67</v>
      </c>
      <c r="D71" s="28" t="s">
        <v>419</v>
      </c>
      <c r="E71" s="32" t="s">
        <v>418</v>
      </c>
      <c r="F71" s="20" t="s">
        <v>615</v>
      </c>
      <c r="G71" s="19" t="s">
        <v>3</v>
      </c>
      <c r="H71" s="18">
        <f>H70+1</f>
        <v>35</v>
      </c>
      <c r="I71" s="87" t="s">
        <v>392</v>
      </c>
      <c r="J71" s="99"/>
      <c r="K71" s="17" t="s">
        <v>2</v>
      </c>
      <c r="L71" s="16" t="s">
        <v>417</v>
      </c>
      <c r="M71" s="75" t="s">
        <v>416</v>
      </c>
      <c r="N71" s="76"/>
      <c r="O71" s="76"/>
      <c r="P71" s="76"/>
      <c r="Q71" s="77"/>
      <c r="R71" s="14" t="str">
        <f t="shared" si="3"/>
        <v>◄</v>
      </c>
      <c r="S71" s="13" t="str">
        <f t="shared" si="4"/>
        <v>◄</v>
      </c>
      <c r="T71" s="12"/>
      <c r="U71" s="12"/>
      <c r="V71" s="11" t="str">
        <f t="shared" si="5"/>
        <v/>
      </c>
      <c r="W71" s="4"/>
    </row>
    <row r="72" spans="1:23" ht="19.2" thickTop="1" thickBot="1" x14ac:dyDescent="0.35">
      <c r="A72" s="9"/>
      <c r="B72" s="24" t="s">
        <v>5</v>
      </c>
      <c r="C72" s="23">
        <v>68</v>
      </c>
      <c r="D72" s="28" t="s">
        <v>415</v>
      </c>
      <c r="E72" s="32" t="s">
        <v>410</v>
      </c>
      <c r="F72" s="20" t="s">
        <v>409</v>
      </c>
      <c r="G72" s="19" t="s">
        <v>3</v>
      </c>
      <c r="H72" s="18">
        <f>H71</f>
        <v>35</v>
      </c>
      <c r="I72" s="87" t="s">
        <v>392</v>
      </c>
      <c r="J72" s="99"/>
      <c r="K72" s="17">
        <v>104500</v>
      </c>
      <c r="L72" s="16" t="s">
        <v>408</v>
      </c>
      <c r="M72" s="75" t="s">
        <v>414</v>
      </c>
      <c r="N72" s="76"/>
      <c r="O72" s="76"/>
      <c r="P72" s="76"/>
      <c r="Q72" s="77"/>
      <c r="R72" s="14" t="str">
        <f t="shared" si="3"/>
        <v>◄</v>
      </c>
      <c r="S72" s="13" t="str">
        <f t="shared" si="4"/>
        <v>◄</v>
      </c>
      <c r="T72" s="12"/>
      <c r="U72" s="12"/>
      <c r="V72" s="11" t="str">
        <f t="shared" si="5"/>
        <v/>
      </c>
      <c r="W72" s="4"/>
    </row>
    <row r="73" spans="1:23" ht="19.2" thickTop="1" thickBot="1" x14ac:dyDescent="0.35">
      <c r="A73" s="9"/>
      <c r="B73" s="24" t="s">
        <v>5</v>
      </c>
      <c r="C73" s="23">
        <v>69</v>
      </c>
      <c r="D73" s="28" t="s">
        <v>413</v>
      </c>
      <c r="E73" s="32" t="s">
        <v>410</v>
      </c>
      <c r="F73" s="20" t="s">
        <v>409</v>
      </c>
      <c r="G73" s="19" t="s">
        <v>3</v>
      </c>
      <c r="H73" s="18">
        <f>H72+1</f>
        <v>36</v>
      </c>
      <c r="I73" s="87" t="s">
        <v>392</v>
      </c>
      <c r="J73" s="99"/>
      <c r="K73" s="17">
        <v>104400</v>
      </c>
      <c r="L73" s="16" t="s">
        <v>408</v>
      </c>
      <c r="M73" s="75" t="s">
        <v>412</v>
      </c>
      <c r="N73" s="76"/>
      <c r="O73" s="76"/>
      <c r="P73" s="76"/>
      <c r="Q73" s="77"/>
      <c r="R73" s="14" t="str">
        <f t="shared" si="3"/>
        <v>◄</v>
      </c>
      <c r="S73" s="13" t="str">
        <f t="shared" si="4"/>
        <v>◄</v>
      </c>
      <c r="T73" s="12"/>
      <c r="U73" s="12"/>
      <c r="V73" s="11" t="str">
        <f t="shared" si="5"/>
        <v/>
      </c>
      <c r="W73" s="4"/>
    </row>
    <row r="74" spans="1:23" ht="19.2" thickTop="1" thickBot="1" x14ac:dyDescent="0.35">
      <c r="A74" s="9"/>
      <c r="B74" s="24" t="s">
        <v>5</v>
      </c>
      <c r="C74" s="23">
        <v>70</v>
      </c>
      <c r="D74" s="28" t="s">
        <v>411</v>
      </c>
      <c r="E74" s="32" t="s">
        <v>410</v>
      </c>
      <c r="F74" s="20" t="s">
        <v>409</v>
      </c>
      <c r="G74" s="19" t="s">
        <v>3</v>
      </c>
      <c r="H74" s="18">
        <f>H73</f>
        <v>36</v>
      </c>
      <c r="I74" s="90" t="str">
        <f>CONCATENATE("*","17.00F")</f>
        <v>*17.00F</v>
      </c>
      <c r="J74" s="91"/>
      <c r="K74" s="17">
        <v>103900</v>
      </c>
      <c r="L74" s="16" t="s">
        <v>408</v>
      </c>
      <c r="M74" s="75" t="s">
        <v>407</v>
      </c>
      <c r="N74" s="76"/>
      <c r="O74" s="76"/>
      <c r="P74" s="76"/>
      <c r="Q74" s="77"/>
      <c r="R74" s="14" t="str">
        <f t="shared" si="3"/>
        <v>◄</v>
      </c>
      <c r="S74" s="13" t="str">
        <f t="shared" si="4"/>
        <v>◄</v>
      </c>
      <c r="T74" s="12"/>
      <c r="U74" s="12"/>
      <c r="V74" s="11" t="str">
        <f t="shared" si="5"/>
        <v/>
      </c>
      <c r="W74" s="4"/>
    </row>
    <row r="75" spans="1:23" ht="19.2" thickTop="1" thickBot="1" x14ac:dyDescent="0.35">
      <c r="A75" s="9"/>
      <c r="B75" s="24" t="s">
        <v>5</v>
      </c>
      <c r="C75" s="23">
        <v>71</v>
      </c>
      <c r="D75" s="28" t="s">
        <v>406</v>
      </c>
      <c r="E75" s="32" t="s">
        <v>401</v>
      </c>
      <c r="F75" s="20" t="s">
        <v>400</v>
      </c>
      <c r="G75" s="19" t="s">
        <v>3</v>
      </c>
      <c r="H75" s="18">
        <f>H74+1</f>
        <v>37</v>
      </c>
      <c r="I75" s="90" t="str">
        <f>CONCATENATE("*","17.00F")</f>
        <v>*17.00F</v>
      </c>
      <c r="J75" s="91"/>
      <c r="K75" s="17">
        <v>106201</v>
      </c>
      <c r="L75" s="16" t="s">
        <v>399</v>
      </c>
      <c r="M75" s="75" t="s">
        <v>405</v>
      </c>
      <c r="N75" s="76"/>
      <c r="O75" s="76"/>
      <c r="P75" s="76"/>
      <c r="Q75" s="77"/>
      <c r="R75" s="14" t="str">
        <f t="shared" si="3"/>
        <v>◄</v>
      </c>
      <c r="S75" s="13" t="str">
        <f t="shared" si="4"/>
        <v>◄</v>
      </c>
      <c r="T75" s="12"/>
      <c r="U75" s="12"/>
      <c r="V75" s="11" t="str">
        <f t="shared" si="5"/>
        <v/>
      </c>
      <c r="W75" s="4"/>
    </row>
    <row r="76" spans="1:23" ht="19.2" thickTop="1" thickBot="1" x14ac:dyDescent="0.35">
      <c r="A76" s="9"/>
      <c r="B76" s="24" t="s">
        <v>5</v>
      </c>
      <c r="C76" s="23">
        <v>72</v>
      </c>
      <c r="D76" s="28" t="s">
        <v>404</v>
      </c>
      <c r="E76" s="32" t="s">
        <v>401</v>
      </c>
      <c r="F76" s="20" t="s">
        <v>400</v>
      </c>
      <c r="G76" s="19" t="s">
        <v>3</v>
      </c>
      <c r="H76" s="18">
        <f>H75</f>
        <v>37</v>
      </c>
      <c r="I76" s="90" t="str">
        <f>CONCATENATE("*","17.00F")</f>
        <v>*17.00F</v>
      </c>
      <c r="J76" s="91"/>
      <c r="K76" s="17">
        <v>106000</v>
      </c>
      <c r="L76" s="16" t="s">
        <v>399</v>
      </c>
      <c r="M76" s="75" t="s">
        <v>403</v>
      </c>
      <c r="N76" s="76"/>
      <c r="O76" s="76"/>
      <c r="P76" s="76"/>
      <c r="Q76" s="77"/>
      <c r="R76" s="14" t="str">
        <f t="shared" si="3"/>
        <v>◄</v>
      </c>
      <c r="S76" s="13" t="str">
        <f t="shared" si="4"/>
        <v>◄</v>
      </c>
      <c r="T76" s="12"/>
      <c r="U76" s="12"/>
      <c r="V76" s="11" t="str">
        <f t="shared" si="5"/>
        <v/>
      </c>
      <c r="W76" s="4"/>
    </row>
    <row r="77" spans="1:23" ht="19.2" thickTop="1" thickBot="1" x14ac:dyDescent="0.35">
      <c r="A77" s="9"/>
      <c r="B77" s="24" t="s">
        <v>5</v>
      </c>
      <c r="C77" s="23">
        <v>73</v>
      </c>
      <c r="D77" s="28" t="s">
        <v>402</v>
      </c>
      <c r="E77" s="32" t="s">
        <v>401</v>
      </c>
      <c r="F77" s="20" t="s">
        <v>400</v>
      </c>
      <c r="G77" s="19" t="s">
        <v>3</v>
      </c>
      <c r="H77" s="18">
        <f>H76+1</f>
        <v>38</v>
      </c>
      <c r="I77" s="90" t="str">
        <f>CONCATENATE("*","17.00F")</f>
        <v>*17.00F</v>
      </c>
      <c r="J77" s="91"/>
      <c r="K77" s="17">
        <v>104200</v>
      </c>
      <c r="L77" s="16" t="s">
        <v>399</v>
      </c>
      <c r="M77" s="75" t="s">
        <v>398</v>
      </c>
      <c r="N77" s="76"/>
      <c r="O77" s="76"/>
      <c r="P77" s="76"/>
      <c r="Q77" s="77"/>
      <c r="R77" s="14" t="str">
        <f t="shared" si="3"/>
        <v>◄</v>
      </c>
      <c r="S77" s="13" t="str">
        <f t="shared" si="4"/>
        <v>◄</v>
      </c>
      <c r="T77" s="12"/>
      <c r="U77" s="12"/>
      <c r="V77" s="11" t="str">
        <f t="shared" si="5"/>
        <v/>
      </c>
      <c r="W77" s="4"/>
    </row>
    <row r="78" spans="1:23" ht="19.2" thickTop="1" thickBot="1" x14ac:dyDescent="0.35">
      <c r="A78" s="9"/>
      <c r="B78" s="24" t="s">
        <v>5</v>
      </c>
      <c r="C78" s="23">
        <v>74</v>
      </c>
      <c r="D78" s="28" t="s">
        <v>397</v>
      </c>
      <c r="E78" s="32" t="s">
        <v>394</v>
      </c>
      <c r="F78" s="20" t="s">
        <v>393</v>
      </c>
      <c r="G78" s="19" t="s">
        <v>3</v>
      </c>
      <c r="H78" s="18">
        <f>H77</f>
        <v>38</v>
      </c>
      <c r="I78" s="100" t="s">
        <v>392</v>
      </c>
      <c r="J78" s="101"/>
      <c r="K78" s="17" t="s">
        <v>2</v>
      </c>
      <c r="L78" s="16" t="s">
        <v>391</v>
      </c>
      <c r="M78" s="75" t="s">
        <v>396</v>
      </c>
      <c r="N78" s="76"/>
      <c r="O78" s="76"/>
      <c r="P78" s="76"/>
      <c r="Q78" s="77"/>
      <c r="R78" s="14" t="str">
        <f t="shared" si="3"/>
        <v>◄</v>
      </c>
      <c r="S78" s="13" t="str">
        <f t="shared" si="4"/>
        <v>◄</v>
      </c>
      <c r="T78" s="12"/>
      <c r="U78" s="12"/>
      <c r="V78" s="11" t="str">
        <f t="shared" si="5"/>
        <v/>
      </c>
      <c r="W78" s="4"/>
    </row>
    <row r="79" spans="1:23" ht="19.2" thickTop="1" thickBot="1" x14ac:dyDescent="0.35">
      <c r="A79" s="9"/>
      <c r="B79" s="24" t="s">
        <v>5</v>
      </c>
      <c r="C79" s="23">
        <v>75</v>
      </c>
      <c r="D79" s="28" t="s">
        <v>395</v>
      </c>
      <c r="E79" s="32" t="s">
        <v>394</v>
      </c>
      <c r="F79" s="20" t="s">
        <v>393</v>
      </c>
      <c r="G79" s="19" t="s">
        <v>3</v>
      </c>
      <c r="H79" s="18">
        <f>H78+1</f>
        <v>39</v>
      </c>
      <c r="I79" s="87" t="s">
        <v>392</v>
      </c>
      <c r="J79" s="88"/>
      <c r="K79" s="17" t="s">
        <v>2</v>
      </c>
      <c r="L79" s="16" t="s">
        <v>391</v>
      </c>
      <c r="M79" s="75" t="s">
        <v>390</v>
      </c>
      <c r="N79" s="76"/>
      <c r="O79" s="76"/>
      <c r="P79" s="76"/>
      <c r="Q79" s="77"/>
      <c r="R79" s="14" t="str">
        <f t="shared" si="3"/>
        <v>◄</v>
      </c>
      <c r="S79" s="13" t="str">
        <f t="shared" si="4"/>
        <v>◄</v>
      </c>
      <c r="T79" s="12"/>
      <c r="U79" s="12"/>
      <c r="V79" s="11" t="str">
        <f t="shared" si="5"/>
        <v/>
      </c>
      <c r="W79" s="4"/>
    </row>
    <row r="80" spans="1:23" ht="19.2" thickTop="1" thickBot="1" x14ac:dyDescent="0.35">
      <c r="A80" s="9"/>
      <c r="B80" s="24" t="s">
        <v>5</v>
      </c>
      <c r="C80" s="23">
        <v>76</v>
      </c>
      <c r="D80" s="28" t="s">
        <v>389</v>
      </c>
      <c r="E80" s="32" t="s">
        <v>384</v>
      </c>
      <c r="F80" s="20" t="s">
        <v>383</v>
      </c>
      <c r="G80" s="19" t="s">
        <v>3</v>
      </c>
      <c r="H80" s="18">
        <f>H79</f>
        <v>39</v>
      </c>
      <c r="I80" s="90" t="str">
        <f t="shared" ref="I80:I99" si="6">CONCATENATE("*","17.00F")</f>
        <v>*17.00F</v>
      </c>
      <c r="J80" s="91"/>
      <c r="K80" s="17" t="s">
        <v>2</v>
      </c>
      <c r="L80" s="16" t="s">
        <v>382</v>
      </c>
      <c r="M80" s="75" t="s">
        <v>388</v>
      </c>
      <c r="N80" s="76"/>
      <c r="O80" s="76"/>
      <c r="P80" s="76"/>
      <c r="Q80" s="77"/>
      <c r="R80" s="14" t="str">
        <f t="shared" si="3"/>
        <v>◄</v>
      </c>
      <c r="S80" s="13" t="str">
        <f t="shared" si="4"/>
        <v>◄</v>
      </c>
      <c r="T80" s="12"/>
      <c r="U80" s="12"/>
      <c r="V80" s="11" t="str">
        <f t="shared" si="5"/>
        <v/>
      </c>
      <c r="W80" s="4"/>
    </row>
    <row r="81" spans="1:23" ht="19.2" thickTop="1" thickBot="1" x14ac:dyDescent="0.35">
      <c r="A81" s="9"/>
      <c r="B81" s="24" t="s">
        <v>5</v>
      </c>
      <c r="C81" s="23">
        <v>77</v>
      </c>
      <c r="D81" s="28" t="s">
        <v>387</v>
      </c>
      <c r="E81" s="32" t="s">
        <v>384</v>
      </c>
      <c r="F81" s="20" t="s">
        <v>383</v>
      </c>
      <c r="G81" s="19" t="s">
        <v>3</v>
      </c>
      <c r="H81" s="18">
        <f>H80+1</f>
        <v>40</v>
      </c>
      <c r="I81" s="90" t="str">
        <f t="shared" si="6"/>
        <v>*17.00F</v>
      </c>
      <c r="J81" s="91"/>
      <c r="K81" s="17" t="s">
        <v>2</v>
      </c>
      <c r="L81" s="16" t="s">
        <v>382</v>
      </c>
      <c r="M81" s="75" t="s">
        <v>386</v>
      </c>
      <c r="N81" s="76"/>
      <c r="O81" s="76"/>
      <c r="P81" s="76"/>
      <c r="Q81" s="77"/>
      <c r="R81" s="14" t="str">
        <f t="shared" si="3"/>
        <v>◄</v>
      </c>
      <c r="S81" s="13" t="str">
        <f t="shared" si="4"/>
        <v>◄</v>
      </c>
      <c r="T81" s="12"/>
      <c r="U81" s="12"/>
      <c r="V81" s="11" t="str">
        <f t="shared" si="5"/>
        <v/>
      </c>
      <c r="W81" s="4"/>
    </row>
    <row r="82" spans="1:23" ht="19.2" thickTop="1" thickBot="1" x14ac:dyDescent="0.35">
      <c r="A82" s="9"/>
      <c r="B82" s="24" t="s">
        <v>5</v>
      </c>
      <c r="C82" s="23">
        <v>78</v>
      </c>
      <c r="D82" s="28" t="s">
        <v>385</v>
      </c>
      <c r="E82" s="32" t="s">
        <v>384</v>
      </c>
      <c r="F82" s="20" t="s">
        <v>383</v>
      </c>
      <c r="G82" s="19" t="s">
        <v>3</v>
      </c>
      <c r="H82" s="18">
        <f>H81</f>
        <v>40</v>
      </c>
      <c r="I82" s="90" t="str">
        <f t="shared" si="6"/>
        <v>*17.00F</v>
      </c>
      <c r="J82" s="91"/>
      <c r="K82" s="17" t="s">
        <v>2</v>
      </c>
      <c r="L82" s="16" t="s">
        <v>382</v>
      </c>
      <c r="M82" s="75" t="s">
        <v>381</v>
      </c>
      <c r="N82" s="76"/>
      <c r="O82" s="76"/>
      <c r="P82" s="76"/>
      <c r="Q82" s="77"/>
      <c r="R82" s="14" t="str">
        <f t="shared" si="3"/>
        <v>◄</v>
      </c>
      <c r="S82" s="13" t="str">
        <f t="shared" si="4"/>
        <v>◄</v>
      </c>
      <c r="T82" s="12"/>
      <c r="U82" s="12"/>
      <c r="V82" s="11" t="str">
        <f t="shared" si="5"/>
        <v/>
      </c>
      <c r="W82" s="4"/>
    </row>
    <row r="83" spans="1:23" ht="19.2" thickTop="1" thickBot="1" x14ac:dyDescent="0.35">
      <c r="A83" s="9"/>
      <c r="B83" s="24" t="s">
        <v>5</v>
      </c>
      <c r="C83" s="23">
        <v>79</v>
      </c>
      <c r="D83" s="28" t="s">
        <v>380</v>
      </c>
      <c r="E83" s="32" t="s">
        <v>369</v>
      </c>
      <c r="F83" s="20" t="s">
        <v>368</v>
      </c>
      <c r="G83" s="19" t="s">
        <v>3</v>
      </c>
      <c r="H83" s="18">
        <f>H82+1</f>
        <v>41</v>
      </c>
      <c r="I83" s="90" t="str">
        <f t="shared" si="6"/>
        <v>*17.00F</v>
      </c>
      <c r="J83" s="91"/>
      <c r="K83" s="17" t="s">
        <v>2</v>
      </c>
      <c r="L83" s="16" t="s">
        <v>367</v>
      </c>
      <c r="M83" s="75" t="s">
        <v>379</v>
      </c>
      <c r="N83" s="76"/>
      <c r="O83" s="76"/>
      <c r="P83" s="76"/>
      <c r="Q83" s="77"/>
      <c r="R83" s="14" t="str">
        <f t="shared" si="3"/>
        <v>◄</v>
      </c>
      <c r="S83" s="13" t="str">
        <f t="shared" si="4"/>
        <v>◄</v>
      </c>
      <c r="T83" s="12"/>
      <c r="U83" s="12"/>
      <c r="V83" s="11" t="str">
        <f t="shared" si="5"/>
        <v/>
      </c>
      <c r="W83" s="4"/>
    </row>
    <row r="84" spans="1:23" ht="19.2" thickTop="1" thickBot="1" x14ac:dyDescent="0.35">
      <c r="A84" s="9"/>
      <c r="B84" s="24" t="s">
        <v>5</v>
      </c>
      <c r="C84" s="23">
        <v>80</v>
      </c>
      <c r="D84" s="28" t="s">
        <v>378</v>
      </c>
      <c r="E84" s="32" t="s">
        <v>369</v>
      </c>
      <c r="F84" s="20" t="s">
        <v>368</v>
      </c>
      <c r="G84" s="19" t="s">
        <v>3</v>
      </c>
      <c r="H84" s="18">
        <f>H83</f>
        <v>41</v>
      </c>
      <c r="I84" s="90" t="str">
        <f t="shared" si="6"/>
        <v>*17.00F</v>
      </c>
      <c r="J84" s="91"/>
      <c r="K84" s="17" t="s">
        <v>2</v>
      </c>
      <c r="L84" s="16" t="s">
        <v>367</v>
      </c>
      <c r="M84" s="75" t="s">
        <v>377</v>
      </c>
      <c r="N84" s="76"/>
      <c r="O84" s="76"/>
      <c r="P84" s="76"/>
      <c r="Q84" s="77"/>
      <c r="R84" s="14" t="str">
        <f t="shared" si="3"/>
        <v>◄</v>
      </c>
      <c r="S84" s="13" t="str">
        <f t="shared" si="4"/>
        <v>◄</v>
      </c>
      <c r="T84" s="12"/>
      <c r="U84" s="12"/>
      <c r="V84" s="11" t="str">
        <f t="shared" si="5"/>
        <v/>
      </c>
      <c r="W84" s="4"/>
    </row>
    <row r="85" spans="1:23" ht="19.2" thickTop="1" thickBot="1" x14ac:dyDescent="0.35">
      <c r="A85" s="9"/>
      <c r="B85" s="24" t="s">
        <v>5</v>
      </c>
      <c r="C85" s="23">
        <v>81</v>
      </c>
      <c r="D85" s="28" t="s">
        <v>376</v>
      </c>
      <c r="E85" s="32" t="s">
        <v>369</v>
      </c>
      <c r="F85" s="20" t="s">
        <v>368</v>
      </c>
      <c r="G85" s="19" t="s">
        <v>3</v>
      </c>
      <c r="H85" s="18">
        <f>H84+1</f>
        <v>42</v>
      </c>
      <c r="I85" s="90" t="str">
        <f t="shared" si="6"/>
        <v>*17.00F</v>
      </c>
      <c r="J85" s="91"/>
      <c r="K85" s="17" t="s">
        <v>2</v>
      </c>
      <c r="L85" s="16" t="s">
        <v>367</v>
      </c>
      <c r="M85" s="75" t="s">
        <v>375</v>
      </c>
      <c r="N85" s="76"/>
      <c r="O85" s="76"/>
      <c r="P85" s="76"/>
      <c r="Q85" s="77"/>
      <c r="R85" s="14" t="str">
        <f t="shared" si="3"/>
        <v>◄</v>
      </c>
      <c r="S85" s="13" t="str">
        <f t="shared" si="4"/>
        <v>◄</v>
      </c>
      <c r="T85" s="12"/>
      <c r="U85" s="12"/>
      <c r="V85" s="11" t="str">
        <f t="shared" si="5"/>
        <v/>
      </c>
      <c r="W85" s="4"/>
    </row>
    <row r="86" spans="1:23" ht="19.2" thickTop="1" thickBot="1" x14ac:dyDescent="0.35">
      <c r="A86" s="9"/>
      <c r="B86" s="24" t="s">
        <v>5</v>
      </c>
      <c r="C86" s="23">
        <v>82</v>
      </c>
      <c r="D86" s="28" t="s">
        <v>374</v>
      </c>
      <c r="E86" s="32" t="s">
        <v>369</v>
      </c>
      <c r="F86" s="20" t="s">
        <v>368</v>
      </c>
      <c r="G86" s="19" t="s">
        <v>3</v>
      </c>
      <c r="H86" s="18">
        <f>H85</f>
        <v>42</v>
      </c>
      <c r="I86" s="90" t="str">
        <f t="shared" si="6"/>
        <v>*17.00F</v>
      </c>
      <c r="J86" s="91"/>
      <c r="K86" s="17" t="s">
        <v>2</v>
      </c>
      <c r="L86" s="16" t="s">
        <v>367</v>
      </c>
      <c r="M86" s="75" t="s">
        <v>373</v>
      </c>
      <c r="N86" s="76"/>
      <c r="O86" s="76"/>
      <c r="P86" s="76"/>
      <c r="Q86" s="77"/>
      <c r="R86" s="14" t="str">
        <f t="shared" si="3"/>
        <v>◄</v>
      </c>
      <c r="S86" s="13" t="str">
        <f t="shared" si="4"/>
        <v>◄</v>
      </c>
      <c r="T86" s="12"/>
      <c r="U86" s="12"/>
      <c r="V86" s="11" t="str">
        <f t="shared" si="5"/>
        <v/>
      </c>
      <c r="W86" s="4"/>
    </row>
    <row r="87" spans="1:23" ht="19.2" thickTop="1" thickBot="1" x14ac:dyDescent="0.35">
      <c r="A87" s="9"/>
      <c r="B87" s="24" t="s">
        <v>5</v>
      </c>
      <c r="C87" s="23">
        <v>83</v>
      </c>
      <c r="D87" s="28" t="s">
        <v>372</v>
      </c>
      <c r="E87" s="32" t="s">
        <v>369</v>
      </c>
      <c r="F87" s="20" t="s">
        <v>368</v>
      </c>
      <c r="G87" s="19" t="s">
        <v>3</v>
      </c>
      <c r="H87" s="18">
        <f>H86+1</f>
        <v>43</v>
      </c>
      <c r="I87" s="90" t="str">
        <f t="shared" si="6"/>
        <v>*17.00F</v>
      </c>
      <c r="J87" s="91"/>
      <c r="K87" s="17" t="s">
        <v>2</v>
      </c>
      <c r="L87" s="16" t="s">
        <v>367</v>
      </c>
      <c r="M87" s="75" t="s">
        <v>371</v>
      </c>
      <c r="N87" s="76"/>
      <c r="O87" s="76"/>
      <c r="P87" s="76"/>
      <c r="Q87" s="77"/>
      <c r="R87" s="14" t="str">
        <f t="shared" si="3"/>
        <v>◄</v>
      </c>
      <c r="S87" s="13" t="str">
        <f t="shared" si="4"/>
        <v>◄</v>
      </c>
      <c r="T87" s="12"/>
      <c r="U87" s="12"/>
      <c r="V87" s="11" t="str">
        <f t="shared" si="5"/>
        <v/>
      </c>
      <c r="W87" s="4"/>
    </row>
    <row r="88" spans="1:23" ht="19.2" thickTop="1" thickBot="1" x14ac:dyDescent="0.35">
      <c r="A88" s="9"/>
      <c r="B88" s="24" t="s">
        <v>5</v>
      </c>
      <c r="C88" s="23">
        <v>84</v>
      </c>
      <c r="D88" s="28" t="s">
        <v>370</v>
      </c>
      <c r="E88" s="32" t="s">
        <v>369</v>
      </c>
      <c r="F88" s="20" t="s">
        <v>368</v>
      </c>
      <c r="G88" s="19" t="s">
        <v>3</v>
      </c>
      <c r="H88" s="18">
        <f>H87</f>
        <v>43</v>
      </c>
      <c r="I88" s="90" t="str">
        <f t="shared" si="6"/>
        <v>*17.00F</v>
      </c>
      <c r="J88" s="91"/>
      <c r="K88" s="17" t="s">
        <v>2</v>
      </c>
      <c r="L88" s="16" t="s">
        <v>367</v>
      </c>
      <c r="M88" s="75" t="s">
        <v>366</v>
      </c>
      <c r="N88" s="76"/>
      <c r="O88" s="76"/>
      <c r="P88" s="76"/>
      <c r="Q88" s="77"/>
      <c r="R88" s="14" t="str">
        <f t="shared" si="3"/>
        <v>◄</v>
      </c>
      <c r="S88" s="13" t="str">
        <f t="shared" si="4"/>
        <v>◄</v>
      </c>
      <c r="T88" s="12"/>
      <c r="U88" s="12"/>
      <c r="V88" s="11" t="str">
        <f t="shared" si="5"/>
        <v/>
      </c>
      <c r="W88" s="4"/>
    </row>
    <row r="89" spans="1:23" ht="19.2" thickTop="1" thickBot="1" x14ac:dyDescent="0.35">
      <c r="A89" s="9"/>
      <c r="B89" s="24" t="s">
        <v>5</v>
      </c>
      <c r="C89" s="23">
        <v>85</v>
      </c>
      <c r="D89" s="28" t="s">
        <v>365</v>
      </c>
      <c r="E89" s="32" t="s">
        <v>364</v>
      </c>
      <c r="F89" s="20" t="s">
        <v>363</v>
      </c>
      <c r="G89" s="19" t="s">
        <v>3</v>
      </c>
      <c r="H89" s="18">
        <f>H88+1</f>
        <v>44</v>
      </c>
      <c r="I89" s="90" t="str">
        <f t="shared" si="6"/>
        <v>*17.00F</v>
      </c>
      <c r="J89" s="91"/>
      <c r="K89" s="17" t="s">
        <v>2</v>
      </c>
      <c r="L89" s="16" t="s">
        <v>362</v>
      </c>
      <c r="M89" s="75" t="s">
        <v>361</v>
      </c>
      <c r="N89" s="76"/>
      <c r="O89" s="76"/>
      <c r="P89" s="76"/>
      <c r="Q89" s="77"/>
      <c r="R89" s="14" t="str">
        <f t="shared" si="3"/>
        <v>◄</v>
      </c>
      <c r="S89" s="13" t="str">
        <f t="shared" si="4"/>
        <v>◄</v>
      </c>
      <c r="T89" s="12"/>
      <c r="U89" s="12"/>
      <c r="V89" s="11" t="str">
        <f t="shared" si="5"/>
        <v/>
      </c>
      <c r="W89" s="4"/>
    </row>
    <row r="90" spans="1:23" ht="19.2" thickTop="1" thickBot="1" x14ac:dyDescent="0.35">
      <c r="A90" s="9"/>
      <c r="B90" s="24" t="s">
        <v>5</v>
      </c>
      <c r="C90" s="23">
        <v>86</v>
      </c>
      <c r="D90" s="28" t="s">
        <v>360</v>
      </c>
      <c r="E90" s="32" t="s">
        <v>341</v>
      </c>
      <c r="F90" s="20" t="s">
        <v>340</v>
      </c>
      <c r="G90" s="19" t="s">
        <v>3</v>
      </c>
      <c r="H90" s="18">
        <f>H89</f>
        <v>44</v>
      </c>
      <c r="I90" s="90" t="str">
        <f t="shared" si="6"/>
        <v>*17.00F</v>
      </c>
      <c r="J90" s="91"/>
      <c r="K90" s="17" t="s">
        <v>2</v>
      </c>
      <c r="L90" s="16" t="s">
        <v>339</v>
      </c>
      <c r="M90" s="75" t="s">
        <v>359</v>
      </c>
      <c r="N90" s="76"/>
      <c r="O90" s="76"/>
      <c r="P90" s="76"/>
      <c r="Q90" s="77"/>
      <c r="R90" s="14" t="str">
        <f t="shared" si="3"/>
        <v>◄</v>
      </c>
      <c r="S90" s="13" t="str">
        <f t="shared" si="4"/>
        <v>◄</v>
      </c>
      <c r="T90" s="12"/>
      <c r="U90" s="12"/>
      <c r="V90" s="11" t="str">
        <f t="shared" si="5"/>
        <v/>
      </c>
      <c r="W90" s="4"/>
    </row>
    <row r="91" spans="1:23" ht="19.2" thickTop="1" thickBot="1" x14ac:dyDescent="0.35">
      <c r="A91" s="9"/>
      <c r="B91" s="24" t="s">
        <v>5</v>
      </c>
      <c r="C91" s="23">
        <v>87</v>
      </c>
      <c r="D91" s="28" t="s">
        <v>358</v>
      </c>
      <c r="E91" s="32" t="s">
        <v>341</v>
      </c>
      <c r="F91" s="20" t="s">
        <v>340</v>
      </c>
      <c r="G91" s="19" t="s">
        <v>3</v>
      </c>
      <c r="H91" s="18">
        <f>H90+1</f>
        <v>45</v>
      </c>
      <c r="I91" s="90" t="str">
        <f t="shared" si="6"/>
        <v>*17.00F</v>
      </c>
      <c r="J91" s="91"/>
      <c r="K91" s="17" t="s">
        <v>2</v>
      </c>
      <c r="L91" s="16" t="s">
        <v>339</v>
      </c>
      <c r="M91" s="75" t="s">
        <v>357</v>
      </c>
      <c r="N91" s="76"/>
      <c r="O91" s="76"/>
      <c r="P91" s="76"/>
      <c r="Q91" s="77"/>
      <c r="R91" s="14" t="str">
        <f t="shared" si="3"/>
        <v>◄</v>
      </c>
      <c r="S91" s="13" t="str">
        <f t="shared" si="4"/>
        <v>◄</v>
      </c>
      <c r="T91" s="12"/>
      <c r="U91" s="12"/>
      <c r="V91" s="11" t="str">
        <f t="shared" si="5"/>
        <v/>
      </c>
      <c r="W91" s="4"/>
    </row>
    <row r="92" spans="1:23" ht="19.2" thickTop="1" thickBot="1" x14ac:dyDescent="0.35">
      <c r="A92" s="9"/>
      <c r="B92" s="24" t="s">
        <v>5</v>
      </c>
      <c r="C92" s="23">
        <v>88</v>
      </c>
      <c r="D92" s="28" t="s">
        <v>356</v>
      </c>
      <c r="E92" s="32" t="s">
        <v>341</v>
      </c>
      <c r="F92" s="20" t="s">
        <v>340</v>
      </c>
      <c r="G92" s="19" t="s">
        <v>3</v>
      </c>
      <c r="H92" s="18">
        <f>H91</f>
        <v>45</v>
      </c>
      <c r="I92" s="90" t="str">
        <f t="shared" si="6"/>
        <v>*17.00F</v>
      </c>
      <c r="J92" s="91"/>
      <c r="K92" s="17" t="s">
        <v>2</v>
      </c>
      <c r="L92" s="16" t="s">
        <v>339</v>
      </c>
      <c r="M92" s="75" t="s">
        <v>355</v>
      </c>
      <c r="N92" s="76"/>
      <c r="O92" s="76"/>
      <c r="P92" s="76"/>
      <c r="Q92" s="77"/>
      <c r="R92" s="14" t="str">
        <f t="shared" si="3"/>
        <v>◄</v>
      </c>
      <c r="S92" s="13" t="str">
        <f t="shared" si="4"/>
        <v>◄</v>
      </c>
      <c r="T92" s="12"/>
      <c r="U92" s="12"/>
      <c r="V92" s="11" t="str">
        <f t="shared" si="5"/>
        <v/>
      </c>
      <c r="W92" s="4"/>
    </row>
    <row r="93" spans="1:23" ht="19.2" thickTop="1" thickBot="1" x14ac:dyDescent="0.35">
      <c r="A93" s="9"/>
      <c r="B93" s="24" t="s">
        <v>5</v>
      </c>
      <c r="C93" s="23">
        <v>89</v>
      </c>
      <c r="D93" s="28" t="s">
        <v>354</v>
      </c>
      <c r="E93" s="32" t="s">
        <v>341</v>
      </c>
      <c r="F93" s="20" t="s">
        <v>340</v>
      </c>
      <c r="G93" s="19" t="s">
        <v>3</v>
      </c>
      <c r="H93" s="18">
        <f>H92+1</f>
        <v>46</v>
      </c>
      <c r="I93" s="90" t="str">
        <f t="shared" si="6"/>
        <v>*17.00F</v>
      </c>
      <c r="J93" s="91"/>
      <c r="K93" s="17" t="s">
        <v>2</v>
      </c>
      <c r="L93" s="16" t="s">
        <v>339</v>
      </c>
      <c r="M93" s="75" t="s">
        <v>353</v>
      </c>
      <c r="N93" s="76"/>
      <c r="O93" s="76"/>
      <c r="P93" s="76"/>
      <c r="Q93" s="77"/>
      <c r="R93" s="14" t="str">
        <f t="shared" si="3"/>
        <v>◄</v>
      </c>
      <c r="S93" s="13" t="str">
        <f t="shared" si="4"/>
        <v>◄</v>
      </c>
      <c r="T93" s="12"/>
      <c r="U93" s="12"/>
      <c r="V93" s="11" t="str">
        <f t="shared" si="5"/>
        <v/>
      </c>
      <c r="W93" s="4"/>
    </row>
    <row r="94" spans="1:23" ht="19.2" thickTop="1" thickBot="1" x14ac:dyDescent="0.35">
      <c r="A94" s="9"/>
      <c r="B94" s="24" t="s">
        <v>5</v>
      </c>
      <c r="C94" s="23">
        <v>90</v>
      </c>
      <c r="D94" s="28" t="s">
        <v>352</v>
      </c>
      <c r="E94" s="32" t="s">
        <v>341</v>
      </c>
      <c r="F94" s="20" t="s">
        <v>340</v>
      </c>
      <c r="G94" s="19" t="s">
        <v>3</v>
      </c>
      <c r="H94" s="18">
        <f>H93</f>
        <v>46</v>
      </c>
      <c r="I94" s="90" t="str">
        <f t="shared" si="6"/>
        <v>*17.00F</v>
      </c>
      <c r="J94" s="91"/>
      <c r="K94" s="17" t="s">
        <v>2</v>
      </c>
      <c r="L94" s="16" t="s">
        <v>339</v>
      </c>
      <c r="M94" s="75" t="s">
        <v>351</v>
      </c>
      <c r="N94" s="76"/>
      <c r="O94" s="76"/>
      <c r="P94" s="76"/>
      <c r="Q94" s="77"/>
      <c r="R94" s="14" t="str">
        <f t="shared" si="3"/>
        <v>◄</v>
      </c>
      <c r="S94" s="13" t="str">
        <f t="shared" si="4"/>
        <v>◄</v>
      </c>
      <c r="T94" s="12"/>
      <c r="U94" s="12"/>
      <c r="V94" s="11" t="str">
        <f t="shared" si="5"/>
        <v/>
      </c>
      <c r="W94" s="4"/>
    </row>
    <row r="95" spans="1:23" ht="19.2" thickTop="1" thickBot="1" x14ac:dyDescent="0.35">
      <c r="A95" s="9"/>
      <c r="B95" s="24" t="s">
        <v>5</v>
      </c>
      <c r="C95" s="23">
        <v>91</v>
      </c>
      <c r="D95" s="28" t="s">
        <v>350</v>
      </c>
      <c r="E95" s="32" t="s">
        <v>341</v>
      </c>
      <c r="F95" s="20" t="s">
        <v>340</v>
      </c>
      <c r="G95" s="19" t="s">
        <v>3</v>
      </c>
      <c r="H95" s="18">
        <f>H94+1</f>
        <v>47</v>
      </c>
      <c r="I95" s="90" t="str">
        <f t="shared" si="6"/>
        <v>*17.00F</v>
      </c>
      <c r="J95" s="91"/>
      <c r="K95" s="17" t="s">
        <v>2</v>
      </c>
      <c r="L95" s="16" t="s">
        <v>339</v>
      </c>
      <c r="M95" s="75" t="s">
        <v>349</v>
      </c>
      <c r="N95" s="76"/>
      <c r="O95" s="76"/>
      <c r="P95" s="76"/>
      <c r="Q95" s="77"/>
      <c r="R95" s="14" t="str">
        <f t="shared" si="3"/>
        <v>◄</v>
      </c>
      <c r="S95" s="13" t="str">
        <f t="shared" si="4"/>
        <v>◄</v>
      </c>
      <c r="T95" s="12"/>
      <c r="U95" s="12"/>
      <c r="V95" s="11" t="str">
        <f t="shared" si="5"/>
        <v/>
      </c>
      <c r="W95" s="4"/>
    </row>
    <row r="96" spans="1:23" ht="19.2" thickTop="1" thickBot="1" x14ac:dyDescent="0.35">
      <c r="A96" s="9"/>
      <c r="B96" s="24" t="s">
        <v>5</v>
      </c>
      <c r="C96" s="23">
        <v>92</v>
      </c>
      <c r="D96" s="28" t="s">
        <v>348</v>
      </c>
      <c r="E96" s="32" t="s">
        <v>341</v>
      </c>
      <c r="F96" s="20" t="s">
        <v>340</v>
      </c>
      <c r="G96" s="19" t="s">
        <v>3</v>
      </c>
      <c r="H96" s="18">
        <f>H95</f>
        <v>47</v>
      </c>
      <c r="I96" s="90" t="str">
        <f t="shared" si="6"/>
        <v>*17.00F</v>
      </c>
      <c r="J96" s="91"/>
      <c r="K96" s="17" t="s">
        <v>2</v>
      </c>
      <c r="L96" s="16" t="s">
        <v>339</v>
      </c>
      <c r="M96" s="75" t="s">
        <v>347</v>
      </c>
      <c r="N96" s="76"/>
      <c r="O96" s="76"/>
      <c r="P96" s="76"/>
      <c r="Q96" s="77"/>
      <c r="R96" s="14" t="str">
        <f t="shared" si="3"/>
        <v>◄</v>
      </c>
      <c r="S96" s="13" t="str">
        <f t="shared" si="4"/>
        <v>◄</v>
      </c>
      <c r="T96" s="12"/>
      <c r="U96" s="12"/>
      <c r="V96" s="11" t="str">
        <f t="shared" si="5"/>
        <v/>
      </c>
      <c r="W96" s="4"/>
    </row>
    <row r="97" spans="1:23" ht="19.2" thickTop="1" thickBot="1" x14ac:dyDescent="0.35">
      <c r="A97" s="9"/>
      <c r="B97" s="24" t="s">
        <v>5</v>
      </c>
      <c r="C97" s="23">
        <v>93</v>
      </c>
      <c r="D97" s="28" t="s">
        <v>346</v>
      </c>
      <c r="E97" s="32" t="s">
        <v>341</v>
      </c>
      <c r="F97" s="20" t="s">
        <v>340</v>
      </c>
      <c r="G97" s="19" t="s">
        <v>3</v>
      </c>
      <c r="H97" s="18">
        <f>H96+1</f>
        <v>48</v>
      </c>
      <c r="I97" s="90" t="str">
        <f t="shared" si="6"/>
        <v>*17.00F</v>
      </c>
      <c r="J97" s="91"/>
      <c r="K97" s="17" t="s">
        <v>2</v>
      </c>
      <c r="L97" s="16" t="s">
        <v>339</v>
      </c>
      <c r="M97" s="75" t="s">
        <v>345</v>
      </c>
      <c r="N97" s="76"/>
      <c r="O97" s="76"/>
      <c r="P97" s="76"/>
      <c r="Q97" s="77"/>
      <c r="R97" s="14" t="str">
        <f t="shared" si="3"/>
        <v>◄</v>
      </c>
      <c r="S97" s="13" t="str">
        <f t="shared" si="4"/>
        <v>◄</v>
      </c>
      <c r="T97" s="12"/>
      <c r="U97" s="12"/>
      <c r="V97" s="11" t="str">
        <f t="shared" si="5"/>
        <v/>
      </c>
      <c r="W97" s="4"/>
    </row>
    <row r="98" spans="1:23" ht="19.2" thickTop="1" thickBot="1" x14ac:dyDescent="0.35">
      <c r="A98" s="9"/>
      <c r="B98" s="24" t="s">
        <v>5</v>
      </c>
      <c r="C98" s="23">
        <v>94</v>
      </c>
      <c r="D98" s="28" t="s">
        <v>344</v>
      </c>
      <c r="E98" s="32" t="s">
        <v>341</v>
      </c>
      <c r="F98" s="20" t="s">
        <v>340</v>
      </c>
      <c r="G98" s="19" t="s">
        <v>3</v>
      </c>
      <c r="H98" s="18">
        <f>H97</f>
        <v>48</v>
      </c>
      <c r="I98" s="90" t="str">
        <f t="shared" si="6"/>
        <v>*17.00F</v>
      </c>
      <c r="J98" s="91"/>
      <c r="K98" s="17" t="s">
        <v>2</v>
      </c>
      <c r="L98" s="16" t="s">
        <v>339</v>
      </c>
      <c r="M98" s="75" t="s">
        <v>343</v>
      </c>
      <c r="N98" s="76"/>
      <c r="O98" s="76"/>
      <c r="P98" s="76"/>
      <c r="Q98" s="77"/>
      <c r="R98" s="14" t="str">
        <f t="shared" si="3"/>
        <v>◄</v>
      </c>
      <c r="S98" s="13" t="str">
        <f t="shared" si="4"/>
        <v>◄</v>
      </c>
      <c r="T98" s="12"/>
      <c r="U98" s="12"/>
      <c r="V98" s="11" t="str">
        <f t="shared" si="5"/>
        <v/>
      </c>
      <c r="W98" s="4"/>
    </row>
    <row r="99" spans="1:23" ht="19.2" thickTop="1" thickBot="1" x14ac:dyDescent="0.35">
      <c r="A99" s="9"/>
      <c r="B99" s="24" t="s">
        <v>5</v>
      </c>
      <c r="C99" s="23">
        <v>95</v>
      </c>
      <c r="D99" s="28" t="s">
        <v>342</v>
      </c>
      <c r="E99" s="32" t="s">
        <v>341</v>
      </c>
      <c r="F99" s="20" t="s">
        <v>340</v>
      </c>
      <c r="G99" s="19" t="s">
        <v>3</v>
      </c>
      <c r="H99" s="18">
        <f>H98+1</f>
        <v>49</v>
      </c>
      <c r="I99" s="90" t="str">
        <f t="shared" si="6"/>
        <v>*17.00F</v>
      </c>
      <c r="J99" s="91"/>
      <c r="K99" s="17" t="s">
        <v>2</v>
      </c>
      <c r="L99" s="16" t="s">
        <v>339</v>
      </c>
      <c r="M99" s="75" t="s">
        <v>338</v>
      </c>
      <c r="N99" s="76"/>
      <c r="O99" s="76"/>
      <c r="P99" s="76"/>
      <c r="Q99" s="77"/>
      <c r="R99" s="14" t="str">
        <f t="shared" si="3"/>
        <v>◄</v>
      </c>
      <c r="S99" s="13" t="str">
        <f t="shared" si="4"/>
        <v>◄</v>
      </c>
      <c r="T99" s="12"/>
      <c r="U99" s="12"/>
      <c r="V99" s="11" t="str">
        <f t="shared" si="5"/>
        <v/>
      </c>
      <c r="W99" s="4"/>
    </row>
    <row r="100" spans="1:23" ht="19.2" thickTop="1" thickBot="1" x14ac:dyDescent="0.35">
      <c r="A100" s="9"/>
      <c r="B100" s="24" t="s">
        <v>5</v>
      </c>
      <c r="C100" s="23">
        <v>96</v>
      </c>
      <c r="D100" s="28" t="s">
        <v>337</v>
      </c>
      <c r="E100" s="32" t="s">
        <v>334</v>
      </c>
      <c r="F100" s="20" t="s">
        <v>333</v>
      </c>
      <c r="G100" s="19" t="s">
        <v>3</v>
      </c>
      <c r="H100" s="18">
        <f>H99</f>
        <v>49</v>
      </c>
      <c r="I100" s="90" t="str">
        <f>CONCATENATE("*","0.42€")</f>
        <v>*0.42€</v>
      </c>
      <c r="J100" s="91"/>
      <c r="K100" s="17" t="s">
        <v>2</v>
      </c>
      <c r="L100" s="16" t="s">
        <v>332</v>
      </c>
      <c r="M100" s="75" t="s">
        <v>336</v>
      </c>
      <c r="N100" s="76"/>
      <c r="O100" s="76"/>
      <c r="P100" s="76"/>
      <c r="Q100" s="77"/>
      <c r="R100" s="14" t="str">
        <f t="shared" si="3"/>
        <v>◄</v>
      </c>
      <c r="S100" s="13" t="str">
        <f t="shared" si="4"/>
        <v>◄</v>
      </c>
      <c r="T100" s="12"/>
      <c r="U100" s="12"/>
      <c r="V100" s="11" t="str">
        <f t="shared" si="5"/>
        <v/>
      </c>
      <c r="W100" s="4"/>
    </row>
    <row r="101" spans="1:23" ht="19.2" thickTop="1" thickBot="1" x14ac:dyDescent="0.35">
      <c r="A101" s="9"/>
      <c r="B101" s="24" t="s">
        <v>5</v>
      </c>
      <c r="C101" s="23">
        <v>97</v>
      </c>
      <c r="D101" s="28" t="s">
        <v>335</v>
      </c>
      <c r="E101" s="32" t="s">
        <v>334</v>
      </c>
      <c r="F101" s="20" t="s">
        <v>333</v>
      </c>
      <c r="G101" s="19" t="s">
        <v>3</v>
      </c>
      <c r="H101" s="18">
        <f>H100+1</f>
        <v>50</v>
      </c>
      <c r="I101" s="90" t="str">
        <f>CONCATENATE("*","0.42€")</f>
        <v>*0.42€</v>
      </c>
      <c r="J101" s="91"/>
      <c r="K101" s="17" t="s">
        <v>2</v>
      </c>
      <c r="L101" s="16" t="s">
        <v>332</v>
      </c>
      <c r="M101" s="75" t="s">
        <v>331</v>
      </c>
      <c r="N101" s="76"/>
      <c r="O101" s="76"/>
      <c r="P101" s="76"/>
      <c r="Q101" s="77"/>
      <c r="R101" s="14" t="str">
        <f t="shared" si="3"/>
        <v>◄</v>
      </c>
      <c r="S101" s="13" t="str">
        <f t="shared" si="4"/>
        <v>◄</v>
      </c>
      <c r="T101" s="12"/>
      <c r="U101" s="12"/>
      <c r="V101" s="11" t="str">
        <f t="shared" si="5"/>
        <v/>
      </c>
      <c r="W101" s="4"/>
    </row>
    <row r="102" spans="1:23" ht="19.2" thickTop="1" thickBot="1" x14ac:dyDescent="0.35">
      <c r="A102" s="9"/>
      <c r="B102" s="24" t="s">
        <v>5</v>
      </c>
      <c r="C102" s="23">
        <v>98</v>
      </c>
      <c r="D102" s="28" t="s">
        <v>330</v>
      </c>
      <c r="E102" s="32" t="s">
        <v>311</v>
      </c>
      <c r="F102" s="20" t="s">
        <v>310</v>
      </c>
      <c r="G102" s="19" t="s">
        <v>3</v>
      </c>
      <c r="H102" s="18">
        <f>H101</f>
        <v>50</v>
      </c>
      <c r="I102" s="31" t="str">
        <f t="shared" ref="I102:I121" si="7">CONCATENATE("*","0,49€")</f>
        <v>*0,49€</v>
      </c>
      <c r="J102" s="30" t="s">
        <v>186</v>
      </c>
      <c r="K102" s="17" t="s">
        <v>2</v>
      </c>
      <c r="L102" s="16" t="s">
        <v>309</v>
      </c>
      <c r="M102" s="75" t="s">
        <v>329</v>
      </c>
      <c r="N102" s="76"/>
      <c r="O102" s="76"/>
      <c r="P102" s="76"/>
      <c r="Q102" s="77"/>
      <c r="R102" s="14" t="str">
        <f t="shared" si="3"/>
        <v>◄</v>
      </c>
      <c r="S102" s="13" t="str">
        <f t="shared" si="4"/>
        <v>◄</v>
      </c>
      <c r="T102" s="12"/>
      <c r="U102" s="12"/>
      <c r="V102" s="11" t="str">
        <f t="shared" si="5"/>
        <v/>
      </c>
      <c r="W102" s="4"/>
    </row>
    <row r="103" spans="1:23" ht="19.2" thickTop="1" thickBot="1" x14ac:dyDescent="0.35">
      <c r="A103" s="9"/>
      <c r="B103" s="24" t="s">
        <v>5</v>
      </c>
      <c r="C103" s="23">
        <v>99</v>
      </c>
      <c r="D103" s="28" t="s">
        <v>328</v>
      </c>
      <c r="E103" s="32" t="s">
        <v>311</v>
      </c>
      <c r="F103" s="20" t="s">
        <v>310</v>
      </c>
      <c r="G103" s="19" t="s">
        <v>3</v>
      </c>
      <c r="H103" s="18">
        <f>H102+1</f>
        <v>51</v>
      </c>
      <c r="I103" s="31" t="str">
        <f t="shared" si="7"/>
        <v>*0,49€</v>
      </c>
      <c r="J103" s="30" t="s">
        <v>186</v>
      </c>
      <c r="K103" s="17" t="s">
        <v>2</v>
      </c>
      <c r="L103" s="16" t="s">
        <v>309</v>
      </c>
      <c r="M103" s="75" t="s">
        <v>327</v>
      </c>
      <c r="N103" s="76"/>
      <c r="O103" s="76"/>
      <c r="P103" s="76"/>
      <c r="Q103" s="77"/>
      <c r="R103" s="14" t="str">
        <f t="shared" si="3"/>
        <v>◄</v>
      </c>
      <c r="S103" s="13" t="str">
        <f t="shared" si="4"/>
        <v>◄</v>
      </c>
      <c r="T103" s="12"/>
      <c r="U103" s="12"/>
      <c r="V103" s="11" t="str">
        <f t="shared" si="5"/>
        <v/>
      </c>
      <c r="W103" s="4"/>
    </row>
    <row r="104" spans="1:23" ht="19.2" thickTop="1" thickBot="1" x14ac:dyDescent="0.35">
      <c r="A104" s="9"/>
      <c r="B104" s="24" t="s">
        <v>5</v>
      </c>
      <c r="C104" s="23">
        <v>100</v>
      </c>
      <c r="D104" s="28" t="s">
        <v>326</v>
      </c>
      <c r="E104" s="32" t="s">
        <v>311</v>
      </c>
      <c r="F104" s="20" t="s">
        <v>310</v>
      </c>
      <c r="G104" s="19" t="s">
        <v>3</v>
      </c>
      <c r="H104" s="18">
        <f>H103</f>
        <v>51</v>
      </c>
      <c r="I104" s="31" t="str">
        <f t="shared" si="7"/>
        <v>*0,49€</v>
      </c>
      <c r="J104" s="30" t="s">
        <v>186</v>
      </c>
      <c r="K104" s="17" t="s">
        <v>2</v>
      </c>
      <c r="L104" s="16" t="s">
        <v>309</v>
      </c>
      <c r="M104" s="75" t="s">
        <v>325</v>
      </c>
      <c r="N104" s="76"/>
      <c r="O104" s="76"/>
      <c r="P104" s="76"/>
      <c r="Q104" s="77"/>
      <c r="R104" s="14" t="str">
        <f t="shared" si="3"/>
        <v>◄</v>
      </c>
      <c r="S104" s="13" t="str">
        <f t="shared" si="4"/>
        <v>◄</v>
      </c>
      <c r="T104" s="12"/>
      <c r="U104" s="12"/>
      <c r="V104" s="11" t="str">
        <f t="shared" si="5"/>
        <v/>
      </c>
      <c r="W104" s="4"/>
    </row>
    <row r="105" spans="1:23" ht="19.2" thickTop="1" thickBot="1" x14ac:dyDescent="0.35">
      <c r="A105" s="9"/>
      <c r="B105" s="24" t="s">
        <v>5</v>
      </c>
      <c r="C105" s="23">
        <v>101</v>
      </c>
      <c r="D105" s="28" t="s">
        <v>324</v>
      </c>
      <c r="E105" s="32" t="s">
        <v>311</v>
      </c>
      <c r="F105" s="20" t="s">
        <v>310</v>
      </c>
      <c r="G105" s="19" t="s">
        <v>3</v>
      </c>
      <c r="H105" s="18">
        <f>H104+1</f>
        <v>52</v>
      </c>
      <c r="I105" s="31" t="str">
        <f t="shared" si="7"/>
        <v>*0,49€</v>
      </c>
      <c r="J105" s="30" t="s">
        <v>186</v>
      </c>
      <c r="K105" s="17" t="s">
        <v>2</v>
      </c>
      <c r="L105" s="16" t="s">
        <v>309</v>
      </c>
      <c r="M105" s="75" t="s">
        <v>323</v>
      </c>
      <c r="N105" s="76"/>
      <c r="O105" s="76"/>
      <c r="P105" s="76"/>
      <c r="Q105" s="77"/>
      <c r="R105" s="14" t="str">
        <f t="shared" si="3"/>
        <v>◄</v>
      </c>
      <c r="S105" s="13" t="str">
        <f t="shared" si="4"/>
        <v>◄</v>
      </c>
      <c r="T105" s="12"/>
      <c r="U105" s="12"/>
      <c r="V105" s="11" t="str">
        <f t="shared" si="5"/>
        <v/>
      </c>
      <c r="W105" s="4"/>
    </row>
    <row r="106" spans="1:23" ht="19.2" thickTop="1" thickBot="1" x14ac:dyDescent="0.35">
      <c r="A106" s="9"/>
      <c r="B106" s="24" t="s">
        <v>5</v>
      </c>
      <c r="C106" s="23">
        <v>102</v>
      </c>
      <c r="D106" s="28" t="s">
        <v>322</v>
      </c>
      <c r="E106" s="32" t="s">
        <v>311</v>
      </c>
      <c r="F106" s="20" t="s">
        <v>310</v>
      </c>
      <c r="G106" s="19" t="s">
        <v>3</v>
      </c>
      <c r="H106" s="18">
        <f>H105</f>
        <v>52</v>
      </c>
      <c r="I106" s="31" t="str">
        <f t="shared" si="7"/>
        <v>*0,49€</v>
      </c>
      <c r="J106" s="30" t="s">
        <v>186</v>
      </c>
      <c r="K106" s="17" t="s">
        <v>2</v>
      </c>
      <c r="L106" s="16" t="s">
        <v>309</v>
      </c>
      <c r="M106" s="75" t="s">
        <v>321</v>
      </c>
      <c r="N106" s="76"/>
      <c r="O106" s="76"/>
      <c r="P106" s="76"/>
      <c r="Q106" s="77"/>
      <c r="R106" s="14" t="str">
        <f t="shared" si="3"/>
        <v>◄</v>
      </c>
      <c r="S106" s="13" t="str">
        <f t="shared" si="4"/>
        <v>◄</v>
      </c>
      <c r="T106" s="12"/>
      <c r="U106" s="12"/>
      <c r="V106" s="11" t="str">
        <f t="shared" si="5"/>
        <v/>
      </c>
      <c r="W106" s="4"/>
    </row>
    <row r="107" spans="1:23" ht="19.2" thickTop="1" thickBot="1" x14ac:dyDescent="0.35">
      <c r="A107" s="9"/>
      <c r="B107" s="24" t="s">
        <v>5</v>
      </c>
      <c r="C107" s="23">
        <v>103</v>
      </c>
      <c r="D107" s="28" t="s">
        <v>320</v>
      </c>
      <c r="E107" s="32" t="s">
        <v>311</v>
      </c>
      <c r="F107" s="20" t="s">
        <v>310</v>
      </c>
      <c r="G107" s="19" t="s">
        <v>3</v>
      </c>
      <c r="H107" s="18">
        <f>H106+1</f>
        <v>53</v>
      </c>
      <c r="I107" s="31" t="str">
        <f t="shared" si="7"/>
        <v>*0,49€</v>
      </c>
      <c r="J107" s="30" t="s">
        <v>186</v>
      </c>
      <c r="K107" s="17" t="s">
        <v>2</v>
      </c>
      <c r="L107" s="16" t="s">
        <v>309</v>
      </c>
      <c r="M107" s="75" t="s">
        <v>319</v>
      </c>
      <c r="N107" s="76"/>
      <c r="O107" s="76"/>
      <c r="P107" s="76"/>
      <c r="Q107" s="77"/>
      <c r="R107" s="14" t="str">
        <f t="shared" si="3"/>
        <v>◄</v>
      </c>
      <c r="S107" s="13" t="str">
        <f t="shared" si="4"/>
        <v>◄</v>
      </c>
      <c r="T107" s="12"/>
      <c r="U107" s="12"/>
      <c r="V107" s="11" t="str">
        <f t="shared" si="5"/>
        <v/>
      </c>
      <c r="W107" s="4"/>
    </row>
    <row r="108" spans="1:23" ht="19.2" thickTop="1" thickBot="1" x14ac:dyDescent="0.35">
      <c r="A108" s="9"/>
      <c r="B108" s="24" t="s">
        <v>5</v>
      </c>
      <c r="C108" s="23">
        <v>104</v>
      </c>
      <c r="D108" s="28" t="s">
        <v>318</v>
      </c>
      <c r="E108" s="32" t="s">
        <v>311</v>
      </c>
      <c r="F108" s="20" t="s">
        <v>310</v>
      </c>
      <c r="G108" s="19" t="s">
        <v>3</v>
      </c>
      <c r="H108" s="18">
        <f>H107</f>
        <v>53</v>
      </c>
      <c r="I108" s="31" t="str">
        <f t="shared" si="7"/>
        <v>*0,49€</v>
      </c>
      <c r="J108" s="30" t="s">
        <v>186</v>
      </c>
      <c r="K108" s="17" t="s">
        <v>2</v>
      </c>
      <c r="L108" s="16" t="s">
        <v>309</v>
      </c>
      <c r="M108" s="75" t="s">
        <v>317</v>
      </c>
      <c r="N108" s="76"/>
      <c r="O108" s="76"/>
      <c r="P108" s="76"/>
      <c r="Q108" s="77"/>
      <c r="R108" s="14" t="str">
        <f t="shared" si="3"/>
        <v>◄</v>
      </c>
      <c r="S108" s="13" t="str">
        <f t="shared" si="4"/>
        <v>◄</v>
      </c>
      <c r="T108" s="12"/>
      <c r="U108" s="12"/>
      <c r="V108" s="11" t="str">
        <f t="shared" si="5"/>
        <v/>
      </c>
      <c r="W108" s="4"/>
    </row>
    <row r="109" spans="1:23" ht="19.2" thickTop="1" thickBot="1" x14ac:dyDescent="0.35">
      <c r="A109" s="9"/>
      <c r="B109" s="24" t="s">
        <v>5</v>
      </c>
      <c r="C109" s="23">
        <v>105</v>
      </c>
      <c r="D109" s="28" t="s">
        <v>316</v>
      </c>
      <c r="E109" s="32" t="s">
        <v>311</v>
      </c>
      <c r="F109" s="20" t="s">
        <v>310</v>
      </c>
      <c r="G109" s="19" t="s">
        <v>3</v>
      </c>
      <c r="H109" s="18">
        <f>H108+1</f>
        <v>54</v>
      </c>
      <c r="I109" s="31" t="str">
        <f t="shared" si="7"/>
        <v>*0,49€</v>
      </c>
      <c r="J109" s="30" t="s">
        <v>186</v>
      </c>
      <c r="K109" s="17" t="s">
        <v>2</v>
      </c>
      <c r="L109" s="16" t="s">
        <v>309</v>
      </c>
      <c r="M109" s="75" t="s">
        <v>315</v>
      </c>
      <c r="N109" s="76"/>
      <c r="O109" s="76"/>
      <c r="P109" s="76"/>
      <c r="Q109" s="77"/>
      <c r="R109" s="14" t="str">
        <f t="shared" si="3"/>
        <v>◄</v>
      </c>
      <c r="S109" s="13" t="str">
        <f t="shared" si="4"/>
        <v>◄</v>
      </c>
      <c r="T109" s="12"/>
      <c r="U109" s="12"/>
      <c r="V109" s="11" t="str">
        <f t="shared" si="5"/>
        <v/>
      </c>
      <c r="W109" s="4"/>
    </row>
    <row r="110" spans="1:23" ht="19.2" thickTop="1" thickBot="1" x14ac:dyDescent="0.35">
      <c r="A110" s="9"/>
      <c r="B110" s="24" t="s">
        <v>5</v>
      </c>
      <c r="C110" s="23">
        <v>106</v>
      </c>
      <c r="D110" s="28" t="s">
        <v>314</v>
      </c>
      <c r="E110" s="32" t="s">
        <v>311</v>
      </c>
      <c r="F110" s="20" t="s">
        <v>310</v>
      </c>
      <c r="G110" s="19" t="s">
        <v>3</v>
      </c>
      <c r="H110" s="18">
        <f>H109</f>
        <v>54</v>
      </c>
      <c r="I110" s="31" t="str">
        <f t="shared" si="7"/>
        <v>*0,49€</v>
      </c>
      <c r="J110" s="30" t="s">
        <v>186</v>
      </c>
      <c r="K110" s="17" t="s">
        <v>2</v>
      </c>
      <c r="L110" s="16" t="s">
        <v>309</v>
      </c>
      <c r="M110" s="15" t="s">
        <v>313</v>
      </c>
      <c r="N110" s="26"/>
      <c r="O110" s="26"/>
      <c r="P110" s="26"/>
      <c r="Q110" s="25"/>
      <c r="R110" s="14" t="str">
        <f t="shared" si="3"/>
        <v>◄</v>
      </c>
      <c r="S110" s="13" t="str">
        <f t="shared" si="4"/>
        <v>◄</v>
      </c>
      <c r="T110" s="12"/>
      <c r="U110" s="12"/>
      <c r="V110" s="11" t="str">
        <f t="shared" si="5"/>
        <v/>
      </c>
      <c r="W110" s="4"/>
    </row>
    <row r="111" spans="1:23" ht="19.2" thickTop="1" thickBot="1" x14ac:dyDescent="0.35">
      <c r="A111" s="9"/>
      <c r="B111" s="24" t="s">
        <v>5</v>
      </c>
      <c r="C111" s="23">
        <v>107</v>
      </c>
      <c r="D111" s="28" t="s">
        <v>312</v>
      </c>
      <c r="E111" s="32" t="s">
        <v>311</v>
      </c>
      <c r="F111" s="20" t="s">
        <v>310</v>
      </c>
      <c r="G111" s="19" t="s">
        <v>3</v>
      </c>
      <c r="H111" s="18">
        <f>H110+1</f>
        <v>55</v>
      </c>
      <c r="I111" s="31" t="str">
        <f t="shared" si="7"/>
        <v>*0,49€</v>
      </c>
      <c r="J111" s="30" t="s">
        <v>186</v>
      </c>
      <c r="K111" s="17" t="s">
        <v>2</v>
      </c>
      <c r="L111" s="16" t="s">
        <v>309</v>
      </c>
      <c r="M111" s="33" t="s">
        <v>308</v>
      </c>
      <c r="N111" s="26"/>
      <c r="O111" s="26"/>
      <c r="P111" s="26"/>
      <c r="Q111" s="25"/>
      <c r="R111" s="14" t="str">
        <f t="shared" si="3"/>
        <v>◄</v>
      </c>
      <c r="S111" s="13" t="str">
        <f t="shared" si="4"/>
        <v>◄</v>
      </c>
      <c r="T111" s="12"/>
      <c r="U111" s="12"/>
      <c r="V111" s="11" t="str">
        <f t="shared" si="5"/>
        <v/>
      </c>
      <c r="W111" s="4"/>
    </row>
    <row r="112" spans="1:23" ht="19.2" thickTop="1" thickBot="1" x14ac:dyDescent="0.35">
      <c r="A112" s="9"/>
      <c r="B112" s="24" t="s">
        <v>5</v>
      </c>
      <c r="C112" s="23">
        <v>108</v>
      </c>
      <c r="D112" s="28" t="s">
        <v>307</v>
      </c>
      <c r="E112" s="32" t="s">
        <v>288</v>
      </c>
      <c r="F112" s="20" t="s">
        <v>287</v>
      </c>
      <c r="G112" s="19" t="s">
        <v>3</v>
      </c>
      <c r="H112" s="18">
        <f>H111</f>
        <v>55</v>
      </c>
      <c r="I112" s="31" t="str">
        <f t="shared" si="7"/>
        <v>*0,49€</v>
      </c>
      <c r="J112" s="30" t="s">
        <v>186</v>
      </c>
      <c r="K112" s="17" t="s">
        <v>2</v>
      </c>
      <c r="L112" s="16" t="s">
        <v>286</v>
      </c>
      <c r="M112" s="75" t="s">
        <v>306</v>
      </c>
      <c r="N112" s="76"/>
      <c r="O112" s="76"/>
      <c r="P112" s="76"/>
      <c r="Q112" s="77"/>
      <c r="R112" s="14" t="str">
        <f t="shared" si="3"/>
        <v>◄</v>
      </c>
      <c r="S112" s="13" t="str">
        <f t="shared" si="4"/>
        <v>◄</v>
      </c>
      <c r="T112" s="12"/>
      <c r="U112" s="12"/>
      <c r="V112" s="11" t="str">
        <f t="shared" si="5"/>
        <v/>
      </c>
      <c r="W112" s="4"/>
    </row>
    <row r="113" spans="1:23" ht="19.2" thickTop="1" thickBot="1" x14ac:dyDescent="0.35">
      <c r="A113" s="9"/>
      <c r="B113" s="24" t="s">
        <v>5</v>
      </c>
      <c r="C113" s="23">
        <v>109</v>
      </c>
      <c r="D113" s="28" t="s">
        <v>305</v>
      </c>
      <c r="E113" s="32" t="s">
        <v>288</v>
      </c>
      <c r="F113" s="20" t="s">
        <v>287</v>
      </c>
      <c r="G113" s="19" t="s">
        <v>3</v>
      </c>
      <c r="H113" s="18">
        <f>H112+1</f>
        <v>56</v>
      </c>
      <c r="I113" s="31" t="str">
        <f t="shared" si="7"/>
        <v>*0,49€</v>
      </c>
      <c r="J113" s="30" t="s">
        <v>186</v>
      </c>
      <c r="K113" s="17" t="s">
        <v>2</v>
      </c>
      <c r="L113" s="16" t="s">
        <v>286</v>
      </c>
      <c r="M113" s="75" t="s">
        <v>304</v>
      </c>
      <c r="N113" s="76"/>
      <c r="O113" s="76"/>
      <c r="P113" s="76"/>
      <c r="Q113" s="77"/>
      <c r="R113" s="14" t="str">
        <f t="shared" si="3"/>
        <v>◄</v>
      </c>
      <c r="S113" s="13" t="str">
        <f t="shared" si="4"/>
        <v>◄</v>
      </c>
      <c r="T113" s="12"/>
      <c r="U113" s="12"/>
      <c r="V113" s="11" t="str">
        <f t="shared" si="5"/>
        <v/>
      </c>
      <c r="W113" s="4"/>
    </row>
    <row r="114" spans="1:23" ht="19.2" thickTop="1" thickBot="1" x14ac:dyDescent="0.35">
      <c r="A114" s="9"/>
      <c r="B114" s="24" t="s">
        <v>5</v>
      </c>
      <c r="C114" s="23">
        <v>110</v>
      </c>
      <c r="D114" s="28" t="s">
        <v>303</v>
      </c>
      <c r="E114" s="32" t="s">
        <v>288</v>
      </c>
      <c r="F114" s="20" t="s">
        <v>287</v>
      </c>
      <c r="G114" s="19" t="s">
        <v>3</v>
      </c>
      <c r="H114" s="18">
        <f>H113</f>
        <v>56</v>
      </c>
      <c r="I114" s="31" t="str">
        <f t="shared" si="7"/>
        <v>*0,49€</v>
      </c>
      <c r="J114" s="30" t="s">
        <v>186</v>
      </c>
      <c r="K114" s="17" t="s">
        <v>2</v>
      </c>
      <c r="L114" s="16" t="s">
        <v>286</v>
      </c>
      <c r="M114" s="75" t="s">
        <v>302</v>
      </c>
      <c r="N114" s="76"/>
      <c r="O114" s="76"/>
      <c r="P114" s="76"/>
      <c r="Q114" s="77"/>
      <c r="R114" s="14" t="str">
        <f t="shared" si="3"/>
        <v>◄</v>
      </c>
      <c r="S114" s="13" t="str">
        <f t="shared" si="4"/>
        <v>◄</v>
      </c>
      <c r="T114" s="12"/>
      <c r="U114" s="12"/>
      <c r="V114" s="11" t="str">
        <f t="shared" si="5"/>
        <v/>
      </c>
      <c r="W114" s="4"/>
    </row>
    <row r="115" spans="1:23" ht="19.2" thickTop="1" thickBot="1" x14ac:dyDescent="0.35">
      <c r="A115" s="9"/>
      <c r="B115" s="24" t="s">
        <v>5</v>
      </c>
      <c r="C115" s="23">
        <v>111</v>
      </c>
      <c r="D115" s="28" t="s">
        <v>301</v>
      </c>
      <c r="E115" s="32" t="s">
        <v>288</v>
      </c>
      <c r="F115" s="20" t="s">
        <v>287</v>
      </c>
      <c r="G115" s="19" t="s">
        <v>3</v>
      </c>
      <c r="H115" s="18">
        <f>H114+1</f>
        <v>57</v>
      </c>
      <c r="I115" s="31" t="str">
        <f t="shared" si="7"/>
        <v>*0,49€</v>
      </c>
      <c r="J115" s="30" t="s">
        <v>186</v>
      </c>
      <c r="K115" s="17" t="s">
        <v>2</v>
      </c>
      <c r="L115" s="16" t="s">
        <v>286</v>
      </c>
      <c r="M115" s="75" t="s">
        <v>300</v>
      </c>
      <c r="N115" s="76"/>
      <c r="O115" s="76"/>
      <c r="P115" s="76"/>
      <c r="Q115" s="77"/>
      <c r="R115" s="14" t="str">
        <f t="shared" si="3"/>
        <v>◄</v>
      </c>
      <c r="S115" s="13" t="str">
        <f t="shared" si="4"/>
        <v>◄</v>
      </c>
      <c r="T115" s="12"/>
      <c r="U115" s="12"/>
      <c r="V115" s="11" t="str">
        <f t="shared" si="5"/>
        <v/>
      </c>
      <c r="W115" s="4"/>
    </row>
    <row r="116" spans="1:23" ht="19.2" thickTop="1" thickBot="1" x14ac:dyDescent="0.35">
      <c r="A116" s="9"/>
      <c r="B116" s="24" t="s">
        <v>5</v>
      </c>
      <c r="C116" s="23">
        <v>112</v>
      </c>
      <c r="D116" s="28" t="s">
        <v>299</v>
      </c>
      <c r="E116" s="32" t="s">
        <v>288</v>
      </c>
      <c r="F116" s="20" t="s">
        <v>287</v>
      </c>
      <c r="G116" s="19" t="s">
        <v>3</v>
      </c>
      <c r="H116" s="18">
        <f>H115</f>
        <v>57</v>
      </c>
      <c r="I116" s="31" t="str">
        <f t="shared" si="7"/>
        <v>*0,49€</v>
      </c>
      <c r="J116" s="30" t="s">
        <v>186</v>
      </c>
      <c r="K116" s="17" t="s">
        <v>2</v>
      </c>
      <c r="L116" s="16" t="s">
        <v>286</v>
      </c>
      <c r="M116" s="75" t="s">
        <v>298</v>
      </c>
      <c r="N116" s="76"/>
      <c r="O116" s="76"/>
      <c r="P116" s="76"/>
      <c r="Q116" s="77"/>
      <c r="R116" s="14" t="str">
        <f t="shared" si="3"/>
        <v>◄</v>
      </c>
      <c r="S116" s="13" t="str">
        <f t="shared" si="4"/>
        <v>◄</v>
      </c>
      <c r="T116" s="12"/>
      <c r="U116" s="12"/>
      <c r="V116" s="11" t="str">
        <f t="shared" si="5"/>
        <v/>
      </c>
      <c r="W116" s="4"/>
    </row>
    <row r="117" spans="1:23" ht="19.2" thickTop="1" thickBot="1" x14ac:dyDescent="0.35">
      <c r="A117" s="9"/>
      <c r="B117" s="24" t="s">
        <v>5</v>
      </c>
      <c r="C117" s="23">
        <v>113</v>
      </c>
      <c r="D117" s="28" t="s">
        <v>297</v>
      </c>
      <c r="E117" s="32" t="s">
        <v>288</v>
      </c>
      <c r="F117" s="20" t="s">
        <v>287</v>
      </c>
      <c r="G117" s="19" t="s">
        <v>3</v>
      </c>
      <c r="H117" s="18">
        <f>H116+1</f>
        <v>58</v>
      </c>
      <c r="I117" s="31" t="str">
        <f t="shared" si="7"/>
        <v>*0,49€</v>
      </c>
      <c r="J117" s="30" t="s">
        <v>186</v>
      </c>
      <c r="K117" s="17" t="s">
        <v>2</v>
      </c>
      <c r="L117" s="16" t="s">
        <v>286</v>
      </c>
      <c r="M117" s="75" t="s">
        <v>296</v>
      </c>
      <c r="N117" s="76"/>
      <c r="O117" s="76"/>
      <c r="P117" s="76"/>
      <c r="Q117" s="77"/>
      <c r="R117" s="14" t="str">
        <f t="shared" si="3"/>
        <v>◄</v>
      </c>
      <c r="S117" s="13" t="str">
        <f t="shared" si="4"/>
        <v>◄</v>
      </c>
      <c r="T117" s="12"/>
      <c r="U117" s="12"/>
      <c r="V117" s="11" t="str">
        <f t="shared" si="5"/>
        <v/>
      </c>
      <c r="W117" s="4"/>
    </row>
    <row r="118" spans="1:23" ht="19.2" thickTop="1" thickBot="1" x14ac:dyDescent="0.35">
      <c r="A118" s="9"/>
      <c r="B118" s="24" t="s">
        <v>5</v>
      </c>
      <c r="C118" s="23">
        <v>114</v>
      </c>
      <c r="D118" s="28" t="s">
        <v>295</v>
      </c>
      <c r="E118" s="32" t="s">
        <v>288</v>
      </c>
      <c r="F118" s="20" t="s">
        <v>287</v>
      </c>
      <c r="G118" s="19" t="s">
        <v>3</v>
      </c>
      <c r="H118" s="18">
        <f>H117</f>
        <v>58</v>
      </c>
      <c r="I118" s="31" t="str">
        <f t="shared" si="7"/>
        <v>*0,49€</v>
      </c>
      <c r="J118" s="30" t="s">
        <v>186</v>
      </c>
      <c r="K118" s="17" t="s">
        <v>2</v>
      </c>
      <c r="L118" s="16" t="s">
        <v>286</v>
      </c>
      <c r="M118" s="75" t="s">
        <v>294</v>
      </c>
      <c r="N118" s="76"/>
      <c r="O118" s="76"/>
      <c r="P118" s="76"/>
      <c r="Q118" s="77"/>
      <c r="R118" s="14" t="str">
        <f t="shared" si="3"/>
        <v>◄</v>
      </c>
      <c r="S118" s="13" t="str">
        <f t="shared" si="4"/>
        <v>◄</v>
      </c>
      <c r="T118" s="12"/>
      <c r="U118" s="12"/>
      <c r="V118" s="11" t="str">
        <f t="shared" si="5"/>
        <v/>
      </c>
      <c r="W118" s="4"/>
    </row>
    <row r="119" spans="1:23" ht="19.2" thickTop="1" thickBot="1" x14ac:dyDescent="0.35">
      <c r="A119" s="9"/>
      <c r="B119" s="24" t="s">
        <v>5</v>
      </c>
      <c r="C119" s="23">
        <v>115</v>
      </c>
      <c r="D119" s="28" t="s">
        <v>293</v>
      </c>
      <c r="E119" s="32" t="s">
        <v>288</v>
      </c>
      <c r="F119" s="20" t="s">
        <v>287</v>
      </c>
      <c r="G119" s="19" t="s">
        <v>3</v>
      </c>
      <c r="H119" s="18">
        <f>H118+1</f>
        <v>59</v>
      </c>
      <c r="I119" s="31" t="str">
        <f t="shared" si="7"/>
        <v>*0,49€</v>
      </c>
      <c r="J119" s="30" t="s">
        <v>186</v>
      </c>
      <c r="K119" s="17" t="s">
        <v>2</v>
      </c>
      <c r="L119" s="16" t="s">
        <v>286</v>
      </c>
      <c r="M119" s="75" t="s">
        <v>292</v>
      </c>
      <c r="N119" s="76"/>
      <c r="O119" s="76"/>
      <c r="P119" s="76"/>
      <c r="Q119" s="77"/>
      <c r="R119" s="14" t="str">
        <f t="shared" si="3"/>
        <v>◄</v>
      </c>
      <c r="S119" s="13" t="str">
        <f t="shared" si="4"/>
        <v>◄</v>
      </c>
      <c r="T119" s="12"/>
      <c r="U119" s="12"/>
      <c r="V119" s="11" t="str">
        <f t="shared" si="5"/>
        <v/>
      </c>
      <c r="W119" s="4"/>
    </row>
    <row r="120" spans="1:23" ht="19.2" thickTop="1" thickBot="1" x14ac:dyDescent="0.35">
      <c r="A120" s="9"/>
      <c r="B120" s="24" t="s">
        <v>5</v>
      </c>
      <c r="C120" s="23">
        <v>116</v>
      </c>
      <c r="D120" s="28" t="s">
        <v>291</v>
      </c>
      <c r="E120" s="32" t="s">
        <v>288</v>
      </c>
      <c r="F120" s="20" t="s">
        <v>287</v>
      </c>
      <c r="G120" s="19" t="s">
        <v>3</v>
      </c>
      <c r="H120" s="18">
        <f>H119</f>
        <v>59</v>
      </c>
      <c r="I120" s="31" t="str">
        <f t="shared" si="7"/>
        <v>*0,49€</v>
      </c>
      <c r="J120" s="30" t="s">
        <v>186</v>
      </c>
      <c r="K120" s="17" t="s">
        <v>2</v>
      </c>
      <c r="L120" s="16" t="s">
        <v>286</v>
      </c>
      <c r="M120" s="75" t="s">
        <v>290</v>
      </c>
      <c r="N120" s="76"/>
      <c r="O120" s="76"/>
      <c r="P120" s="76"/>
      <c r="Q120" s="77"/>
      <c r="R120" s="14" t="str">
        <f t="shared" si="3"/>
        <v>◄</v>
      </c>
      <c r="S120" s="13" t="str">
        <f t="shared" si="4"/>
        <v>◄</v>
      </c>
      <c r="T120" s="12"/>
      <c r="U120" s="12"/>
      <c r="V120" s="11" t="str">
        <f t="shared" si="5"/>
        <v/>
      </c>
      <c r="W120" s="4"/>
    </row>
    <row r="121" spans="1:23" ht="19.2" thickTop="1" thickBot="1" x14ac:dyDescent="0.35">
      <c r="A121" s="9"/>
      <c r="B121" s="24" t="s">
        <v>5</v>
      </c>
      <c r="C121" s="23">
        <v>117</v>
      </c>
      <c r="D121" s="28" t="s">
        <v>289</v>
      </c>
      <c r="E121" s="32" t="s">
        <v>288</v>
      </c>
      <c r="F121" s="20" t="s">
        <v>287</v>
      </c>
      <c r="G121" s="19" t="s">
        <v>3</v>
      </c>
      <c r="H121" s="18">
        <f>H120+1</f>
        <v>60</v>
      </c>
      <c r="I121" s="31" t="str">
        <f t="shared" si="7"/>
        <v>*0,49€</v>
      </c>
      <c r="J121" s="30" t="s">
        <v>186</v>
      </c>
      <c r="K121" s="17" t="s">
        <v>2</v>
      </c>
      <c r="L121" s="16" t="s">
        <v>286</v>
      </c>
      <c r="M121" s="75" t="s">
        <v>285</v>
      </c>
      <c r="N121" s="76"/>
      <c r="O121" s="76"/>
      <c r="P121" s="76"/>
      <c r="Q121" s="77"/>
      <c r="R121" s="14" t="str">
        <f t="shared" si="3"/>
        <v>◄</v>
      </c>
      <c r="S121" s="13" t="str">
        <f t="shared" si="4"/>
        <v>◄</v>
      </c>
      <c r="T121" s="12"/>
      <c r="U121" s="12"/>
      <c r="V121" s="11" t="str">
        <f t="shared" si="5"/>
        <v/>
      </c>
      <c r="W121" s="4"/>
    </row>
    <row r="122" spans="1:23" ht="19.2" thickTop="1" thickBot="1" x14ac:dyDescent="0.35">
      <c r="A122" s="9"/>
      <c r="B122" s="24" t="s">
        <v>5</v>
      </c>
      <c r="C122" s="23">
        <v>118</v>
      </c>
      <c r="D122" s="28" t="s">
        <v>284</v>
      </c>
      <c r="E122" s="21" t="s">
        <v>264</v>
      </c>
      <c r="F122" s="20" t="s">
        <v>263</v>
      </c>
      <c r="G122" s="19" t="s">
        <v>3</v>
      </c>
      <c r="H122" s="18">
        <f>H121</f>
        <v>60</v>
      </c>
      <c r="I122" s="31" t="str">
        <f t="shared" ref="I122:I147" si="8">CONCATENATE("*","0,50€")</f>
        <v>*0,50€</v>
      </c>
      <c r="J122" s="30" t="s">
        <v>186</v>
      </c>
      <c r="K122" s="17" t="s">
        <v>2</v>
      </c>
      <c r="L122" s="16" t="s">
        <v>262</v>
      </c>
      <c r="M122" s="75" t="s">
        <v>283</v>
      </c>
      <c r="N122" s="76"/>
      <c r="O122" s="76"/>
      <c r="P122" s="76"/>
      <c r="Q122" s="77"/>
      <c r="R122" s="14" t="str">
        <f t="shared" si="3"/>
        <v>◄</v>
      </c>
      <c r="S122" s="13" t="str">
        <f t="shared" si="4"/>
        <v>◄</v>
      </c>
      <c r="T122" s="12"/>
      <c r="U122" s="12"/>
      <c r="V122" s="11" t="str">
        <f t="shared" si="5"/>
        <v/>
      </c>
      <c r="W122" s="4"/>
    </row>
    <row r="123" spans="1:23" ht="19.2" thickTop="1" thickBot="1" x14ac:dyDescent="0.35">
      <c r="A123" s="9"/>
      <c r="B123" s="24" t="s">
        <v>5</v>
      </c>
      <c r="C123" s="23">
        <v>119</v>
      </c>
      <c r="D123" s="28" t="s">
        <v>282</v>
      </c>
      <c r="E123" s="21" t="s">
        <v>264</v>
      </c>
      <c r="F123" s="20" t="s">
        <v>263</v>
      </c>
      <c r="G123" s="19" t="s">
        <v>3</v>
      </c>
      <c r="H123" s="18">
        <f>H122+1</f>
        <v>61</v>
      </c>
      <c r="I123" s="31" t="str">
        <f t="shared" si="8"/>
        <v>*0,50€</v>
      </c>
      <c r="J123" s="30" t="s">
        <v>186</v>
      </c>
      <c r="K123" s="17" t="s">
        <v>2</v>
      </c>
      <c r="L123" s="16" t="s">
        <v>262</v>
      </c>
      <c r="M123" s="75" t="s">
        <v>281</v>
      </c>
      <c r="N123" s="76"/>
      <c r="O123" s="76"/>
      <c r="P123" s="76"/>
      <c r="Q123" s="77"/>
      <c r="R123" s="14" t="str">
        <f t="shared" si="3"/>
        <v>◄</v>
      </c>
      <c r="S123" s="13" t="str">
        <f t="shared" si="4"/>
        <v>◄</v>
      </c>
      <c r="T123" s="12"/>
      <c r="U123" s="12"/>
      <c r="V123" s="11" t="str">
        <f t="shared" si="5"/>
        <v/>
      </c>
      <c r="W123" s="4"/>
    </row>
    <row r="124" spans="1:23" ht="19.2" thickTop="1" thickBot="1" x14ac:dyDescent="0.35">
      <c r="A124" s="9"/>
      <c r="B124" s="24" t="s">
        <v>5</v>
      </c>
      <c r="C124" s="23">
        <v>120</v>
      </c>
      <c r="D124" s="28" t="s">
        <v>280</v>
      </c>
      <c r="E124" s="21" t="s">
        <v>264</v>
      </c>
      <c r="F124" s="20" t="s">
        <v>263</v>
      </c>
      <c r="G124" s="19" t="s">
        <v>3</v>
      </c>
      <c r="H124" s="18">
        <f>H123</f>
        <v>61</v>
      </c>
      <c r="I124" s="31" t="str">
        <f t="shared" si="8"/>
        <v>*0,50€</v>
      </c>
      <c r="J124" s="30" t="s">
        <v>186</v>
      </c>
      <c r="K124" s="17" t="s">
        <v>2</v>
      </c>
      <c r="L124" s="16" t="s">
        <v>262</v>
      </c>
      <c r="M124" s="75" t="s">
        <v>279</v>
      </c>
      <c r="N124" s="76"/>
      <c r="O124" s="76"/>
      <c r="P124" s="76"/>
      <c r="Q124" s="77"/>
      <c r="R124" s="14" t="str">
        <f t="shared" si="3"/>
        <v>◄</v>
      </c>
      <c r="S124" s="13" t="str">
        <f t="shared" si="4"/>
        <v>◄</v>
      </c>
      <c r="T124" s="12"/>
      <c r="U124" s="12"/>
      <c r="V124" s="11" t="str">
        <f t="shared" si="5"/>
        <v/>
      </c>
      <c r="W124" s="4"/>
    </row>
    <row r="125" spans="1:23" ht="19.2" thickTop="1" thickBot="1" x14ac:dyDescent="0.35">
      <c r="A125" s="9"/>
      <c r="B125" s="24" t="s">
        <v>5</v>
      </c>
      <c r="C125" s="23">
        <v>121</v>
      </c>
      <c r="D125" s="28" t="s">
        <v>278</v>
      </c>
      <c r="E125" s="21" t="s">
        <v>264</v>
      </c>
      <c r="F125" s="20" t="s">
        <v>263</v>
      </c>
      <c r="G125" s="19" t="s">
        <v>3</v>
      </c>
      <c r="H125" s="18">
        <f>H124+1</f>
        <v>62</v>
      </c>
      <c r="I125" s="31" t="str">
        <f t="shared" si="8"/>
        <v>*0,50€</v>
      </c>
      <c r="J125" s="30" t="s">
        <v>186</v>
      </c>
      <c r="K125" s="17" t="s">
        <v>2</v>
      </c>
      <c r="L125" s="16" t="s">
        <v>262</v>
      </c>
      <c r="M125" s="75" t="s">
        <v>277</v>
      </c>
      <c r="N125" s="76"/>
      <c r="O125" s="76"/>
      <c r="P125" s="76"/>
      <c r="Q125" s="77"/>
      <c r="R125" s="14" t="str">
        <f t="shared" si="3"/>
        <v>◄</v>
      </c>
      <c r="S125" s="13" t="str">
        <f t="shared" si="4"/>
        <v>◄</v>
      </c>
      <c r="T125" s="12"/>
      <c r="U125" s="12"/>
      <c r="V125" s="11" t="str">
        <f t="shared" si="5"/>
        <v/>
      </c>
      <c r="W125" s="4"/>
    </row>
    <row r="126" spans="1:23" ht="19.2" thickTop="1" thickBot="1" x14ac:dyDescent="0.35">
      <c r="A126" s="9"/>
      <c r="B126" s="24" t="s">
        <v>5</v>
      </c>
      <c r="C126" s="23">
        <v>122</v>
      </c>
      <c r="D126" s="28" t="s">
        <v>276</v>
      </c>
      <c r="E126" s="21" t="s">
        <v>264</v>
      </c>
      <c r="F126" s="20" t="s">
        <v>263</v>
      </c>
      <c r="G126" s="19" t="s">
        <v>3</v>
      </c>
      <c r="H126" s="18">
        <f>H125</f>
        <v>62</v>
      </c>
      <c r="I126" s="31" t="str">
        <f t="shared" si="8"/>
        <v>*0,50€</v>
      </c>
      <c r="J126" s="30" t="s">
        <v>186</v>
      </c>
      <c r="K126" s="17" t="s">
        <v>2</v>
      </c>
      <c r="L126" s="16" t="s">
        <v>262</v>
      </c>
      <c r="M126" s="75" t="s">
        <v>275</v>
      </c>
      <c r="N126" s="76"/>
      <c r="O126" s="76"/>
      <c r="P126" s="76"/>
      <c r="Q126" s="77"/>
      <c r="R126" s="14" t="str">
        <f t="shared" si="3"/>
        <v>◄</v>
      </c>
      <c r="S126" s="13" t="str">
        <f t="shared" si="4"/>
        <v>◄</v>
      </c>
      <c r="T126" s="12"/>
      <c r="U126" s="12"/>
      <c r="V126" s="11" t="str">
        <f t="shared" si="5"/>
        <v/>
      </c>
      <c r="W126" s="4"/>
    </row>
    <row r="127" spans="1:23" ht="19.2" thickTop="1" thickBot="1" x14ac:dyDescent="0.35">
      <c r="A127" s="9"/>
      <c r="B127" s="24" t="s">
        <v>5</v>
      </c>
      <c r="C127" s="23">
        <v>123</v>
      </c>
      <c r="D127" s="28" t="s">
        <v>274</v>
      </c>
      <c r="E127" s="21" t="s">
        <v>264</v>
      </c>
      <c r="F127" s="20" t="s">
        <v>263</v>
      </c>
      <c r="G127" s="19" t="s">
        <v>3</v>
      </c>
      <c r="H127" s="18">
        <f>H126+1</f>
        <v>63</v>
      </c>
      <c r="I127" s="31" t="str">
        <f t="shared" si="8"/>
        <v>*0,50€</v>
      </c>
      <c r="J127" s="30" t="s">
        <v>273</v>
      </c>
      <c r="K127" s="17" t="s">
        <v>2</v>
      </c>
      <c r="L127" s="16" t="s">
        <v>262</v>
      </c>
      <c r="M127" s="75" t="s">
        <v>272</v>
      </c>
      <c r="N127" s="76"/>
      <c r="O127" s="76"/>
      <c r="P127" s="76"/>
      <c r="Q127" s="77"/>
      <c r="R127" s="14" t="str">
        <f t="shared" si="3"/>
        <v>◄</v>
      </c>
      <c r="S127" s="13" t="str">
        <f t="shared" si="4"/>
        <v>◄</v>
      </c>
      <c r="T127" s="12"/>
      <c r="U127" s="12"/>
      <c r="V127" s="11" t="str">
        <f t="shared" si="5"/>
        <v/>
      </c>
      <c r="W127" s="4"/>
    </row>
    <row r="128" spans="1:23" ht="19.2" thickTop="1" thickBot="1" x14ac:dyDescent="0.35">
      <c r="A128" s="9"/>
      <c r="B128" s="24" t="s">
        <v>5</v>
      </c>
      <c r="C128" s="23">
        <v>124</v>
      </c>
      <c r="D128" s="28" t="s">
        <v>271</v>
      </c>
      <c r="E128" s="21" t="s">
        <v>264</v>
      </c>
      <c r="F128" s="20" t="s">
        <v>263</v>
      </c>
      <c r="G128" s="19" t="s">
        <v>3</v>
      </c>
      <c r="H128" s="18">
        <f>H127</f>
        <v>63</v>
      </c>
      <c r="I128" s="31" t="str">
        <f t="shared" si="8"/>
        <v>*0,50€</v>
      </c>
      <c r="J128" s="30" t="s">
        <v>186</v>
      </c>
      <c r="K128" s="17" t="s">
        <v>2</v>
      </c>
      <c r="L128" s="16" t="s">
        <v>262</v>
      </c>
      <c r="M128" s="75" t="s">
        <v>270</v>
      </c>
      <c r="N128" s="76"/>
      <c r="O128" s="76"/>
      <c r="P128" s="76"/>
      <c r="Q128" s="77"/>
      <c r="R128" s="14" t="str">
        <f t="shared" si="3"/>
        <v>◄</v>
      </c>
      <c r="S128" s="13" t="str">
        <f t="shared" si="4"/>
        <v>◄</v>
      </c>
      <c r="T128" s="12"/>
      <c r="U128" s="12"/>
      <c r="V128" s="11" t="str">
        <f t="shared" si="5"/>
        <v/>
      </c>
      <c r="W128" s="4"/>
    </row>
    <row r="129" spans="1:23" ht="19.2" thickTop="1" thickBot="1" x14ac:dyDescent="0.35">
      <c r="A129" s="9"/>
      <c r="B129" s="24" t="s">
        <v>5</v>
      </c>
      <c r="C129" s="23">
        <v>125</v>
      </c>
      <c r="D129" s="28" t="s">
        <v>269</v>
      </c>
      <c r="E129" s="21" t="s">
        <v>264</v>
      </c>
      <c r="F129" s="20" t="s">
        <v>263</v>
      </c>
      <c r="G129" s="19" t="s">
        <v>3</v>
      </c>
      <c r="H129" s="18">
        <f>H128+1</f>
        <v>64</v>
      </c>
      <c r="I129" s="31" t="str">
        <f t="shared" si="8"/>
        <v>*0,50€</v>
      </c>
      <c r="J129" s="30" t="s">
        <v>186</v>
      </c>
      <c r="K129" s="17" t="s">
        <v>2</v>
      </c>
      <c r="L129" s="16" t="s">
        <v>262</v>
      </c>
      <c r="M129" s="75" t="s">
        <v>268</v>
      </c>
      <c r="N129" s="76"/>
      <c r="O129" s="76"/>
      <c r="P129" s="76"/>
      <c r="Q129" s="77"/>
      <c r="R129" s="14" t="str">
        <f t="shared" si="3"/>
        <v>◄</v>
      </c>
      <c r="S129" s="13" t="str">
        <f t="shared" si="4"/>
        <v>◄</v>
      </c>
      <c r="T129" s="12"/>
      <c r="U129" s="12"/>
      <c r="V129" s="11" t="str">
        <f t="shared" si="5"/>
        <v/>
      </c>
      <c r="W129" s="4"/>
    </row>
    <row r="130" spans="1:23" ht="19.2" thickTop="1" thickBot="1" x14ac:dyDescent="0.35">
      <c r="A130" s="9"/>
      <c r="B130" s="24" t="s">
        <v>5</v>
      </c>
      <c r="C130" s="23">
        <v>126</v>
      </c>
      <c r="D130" s="28" t="s">
        <v>267</v>
      </c>
      <c r="E130" s="21" t="s">
        <v>264</v>
      </c>
      <c r="F130" s="20" t="s">
        <v>263</v>
      </c>
      <c r="G130" s="19" t="s">
        <v>3</v>
      </c>
      <c r="H130" s="18">
        <f>H129</f>
        <v>64</v>
      </c>
      <c r="I130" s="31" t="str">
        <f t="shared" si="8"/>
        <v>*0,50€</v>
      </c>
      <c r="J130" s="30" t="s">
        <v>186</v>
      </c>
      <c r="K130" s="17" t="s">
        <v>2</v>
      </c>
      <c r="L130" s="16" t="s">
        <v>262</v>
      </c>
      <c r="M130" s="75" t="s">
        <v>266</v>
      </c>
      <c r="N130" s="76"/>
      <c r="O130" s="76"/>
      <c r="P130" s="76"/>
      <c r="Q130" s="77"/>
      <c r="R130" s="14" t="str">
        <f t="shared" si="3"/>
        <v>◄</v>
      </c>
      <c r="S130" s="13" t="str">
        <f t="shared" si="4"/>
        <v>◄</v>
      </c>
      <c r="T130" s="12"/>
      <c r="U130" s="12"/>
      <c r="V130" s="11" t="str">
        <f t="shared" si="5"/>
        <v/>
      </c>
      <c r="W130" s="4"/>
    </row>
    <row r="131" spans="1:23" ht="19.2" thickTop="1" thickBot="1" x14ac:dyDescent="0.35">
      <c r="A131" s="9"/>
      <c r="B131" s="24" t="s">
        <v>5</v>
      </c>
      <c r="C131" s="23">
        <v>127</v>
      </c>
      <c r="D131" s="28" t="s">
        <v>265</v>
      </c>
      <c r="E131" s="21" t="s">
        <v>264</v>
      </c>
      <c r="F131" s="20" t="s">
        <v>263</v>
      </c>
      <c r="G131" s="19" t="s">
        <v>3</v>
      </c>
      <c r="H131" s="18">
        <f>H130+1</f>
        <v>65</v>
      </c>
      <c r="I131" s="31" t="str">
        <f t="shared" si="8"/>
        <v>*0,50€</v>
      </c>
      <c r="J131" s="30" t="s">
        <v>186</v>
      </c>
      <c r="K131" s="17" t="s">
        <v>2</v>
      </c>
      <c r="L131" s="16" t="s">
        <v>262</v>
      </c>
      <c r="M131" s="75" t="s">
        <v>261</v>
      </c>
      <c r="N131" s="76"/>
      <c r="O131" s="76"/>
      <c r="P131" s="76"/>
      <c r="Q131" s="77"/>
      <c r="R131" s="14" t="str">
        <f t="shared" si="3"/>
        <v>◄</v>
      </c>
      <c r="S131" s="13" t="str">
        <f t="shared" si="4"/>
        <v>◄</v>
      </c>
      <c r="T131" s="12"/>
      <c r="U131" s="12"/>
      <c r="V131" s="11" t="str">
        <f t="shared" si="5"/>
        <v/>
      </c>
      <c r="W131" s="4"/>
    </row>
    <row r="132" spans="1:23" ht="19.2" thickTop="1" thickBot="1" x14ac:dyDescent="0.35">
      <c r="A132" s="9"/>
      <c r="B132" s="24" t="s">
        <v>5</v>
      </c>
      <c r="C132" s="23">
        <v>128</v>
      </c>
      <c r="D132" s="28" t="s">
        <v>260</v>
      </c>
      <c r="E132" s="21">
        <v>38430</v>
      </c>
      <c r="F132" s="20" t="s">
        <v>259</v>
      </c>
      <c r="G132" s="19" t="s">
        <v>3</v>
      </c>
      <c r="H132" s="18">
        <f>H131</f>
        <v>65</v>
      </c>
      <c r="I132" s="31" t="str">
        <f t="shared" si="8"/>
        <v>*0,50€</v>
      </c>
      <c r="J132" s="30" t="s">
        <v>186</v>
      </c>
      <c r="K132" s="17" t="s">
        <v>2</v>
      </c>
      <c r="L132" s="29" t="s">
        <v>258</v>
      </c>
      <c r="M132" s="75" t="s">
        <v>257</v>
      </c>
      <c r="N132" s="76"/>
      <c r="O132" s="76"/>
      <c r="P132" s="76"/>
      <c r="Q132" s="77"/>
      <c r="R132" s="14" t="str">
        <f t="shared" si="3"/>
        <v>◄</v>
      </c>
      <c r="S132" s="13" t="str">
        <f t="shared" si="4"/>
        <v>◄</v>
      </c>
      <c r="T132" s="12"/>
      <c r="U132" s="12"/>
      <c r="V132" s="11" t="str">
        <f t="shared" si="5"/>
        <v/>
      </c>
      <c r="W132" s="4"/>
    </row>
    <row r="133" spans="1:23" ht="19.2" thickTop="1" thickBot="1" x14ac:dyDescent="0.35">
      <c r="A133" s="9"/>
      <c r="B133" s="24" t="s">
        <v>5</v>
      </c>
      <c r="C133" s="23">
        <v>129</v>
      </c>
      <c r="D133" s="28" t="s">
        <v>256</v>
      </c>
      <c r="E133" s="21">
        <v>38505</v>
      </c>
      <c r="F133" s="20" t="s">
        <v>244</v>
      </c>
      <c r="G133" s="19" t="s">
        <v>3</v>
      </c>
      <c r="H133" s="18">
        <f>H132+1</f>
        <v>66</v>
      </c>
      <c r="I133" s="31" t="str">
        <f t="shared" si="8"/>
        <v>*0,50€</v>
      </c>
      <c r="J133" s="30" t="s">
        <v>186</v>
      </c>
      <c r="K133" s="17" t="s">
        <v>2</v>
      </c>
      <c r="L133" s="29" t="s">
        <v>247</v>
      </c>
      <c r="M133" s="75" t="s">
        <v>255</v>
      </c>
      <c r="N133" s="76"/>
      <c r="O133" s="76"/>
      <c r="P133" s="76"/>
      <c r="Q133" s="77"/>
      <c r="R133" s="14" t="str">
        <f t="shared" ref="R133:R196" si="9">IF(AND(S133="◄",V133="►"),"◄?►",IF(S133="◄","◄",IF(V133="►","►","")))</f>
        <v>◄</v>
      </c>
      <c r="S133" s="13" t="str">
        <f t="shared" ref="S133:S196" si="10">IF(T133&gt;0,"","◄")</f>
        <v>◄</v>
      </c>
      <c r="T133" s="12"/>
      <c r="U133" s="12"/>
      <c r="V133" s="11" t="str">
        <f t="shared" ref="V133:V196" si="11">IF(U133&gt;0,"►","")</f>
        <v/>
      </c>
      <c r="W133" s="4"/>
    </row>
    <row r="134" spans="1:23" ht="19.2" thickTop="1" thickBot="1" x14ac:dyDescent="0.35">
      <c r="A134" s="9"/>
      <c r="B134" s="24" t="s">
        <v>5</v>
      </c>
      <c r="C134" s="23">
        <v>130</v>
      </c>
      <c r="D134" s="28" t="s">
        <v>254</v>
      </c>
      <c r="E134" s="21">
        <v>38505</v>
      </c>
      <c r="F134" s="20" t="s">
        <v>244</v>
      </c>
      <c r="G134" s="19" t="s">
        <v>3</v>
      </c>
      <c r="H134" s="18">
        <f>H133</f>
        <v>66</v>
      </c>
      <c r="I134" s="31" t="str">
        <f t="shared" si="8"/>
        <v>*0,50€</v>
      </c>
      <c r="J134" s="30" t="s">
        <v>186</v>
      </c>
      <c r="K134" s="17" t="s">
        <v>2</v>
      </c>
      <c r="L134" s="29" t="s">
        <v>247</v>
      </c>
      <c r="M134" s="75" t="s">
        <v>253</v>
      </c>
      <c r="N134" s="76"/>
      <c r="O134" s="76"/>
      <c r="P134" s="76"/>
      <c r="Q134" s="77"/>
      <c r="R134" s="14" t="str">
        <f t="shared" si="9"/>
        <v>◄</v>
      </c>
      <c r="S134" s="13" t="str">
        <f t="shared" si="10"/>
        <v>◄</v>
      </c>
      <c r="T134" s="12"/>
      <c r="U134" s="12"/>
      <c r="V134" s="11" t="str">
        <f t="shared" si="11"/>
        <v/>
      </c>
      <c r="W134" s="4"/>
    </row>
    <row r="135" spans="1:23" ht="19.2" thickTop="1" thickBot="1" x14ac:dyDescent="0.35">
      <c r="A135" s="9"/>
      <c r="B135" s="24" t="s">
        <v>5</v>
      </c>
      <c r="C135" s="23">
        <v>131</v>
      </c>
      <c r="D135" s="28" t="s">
        <v>252</v>
      </c>
      <c r="E135" s="21">
        <v>38505</v>
      </c>
      <c r="F135" s="20" t="s">
        <v>244</v>
      </c>
      <c r="G135" s="19" t="s">
        <v>3</v>
      </c>
      <c r="H135" s="18">
        <f>H134+1</f>
        <v>67</v>
      </c>
      <c r="I135" s="31" t="str">
        <f t="shared" si="8"/>
        <v>*0,50€</v>
      </c>
      <c r="J135" s="30" t="s">
        <v>186</v>
      </c>
      <c r="K135" s="17" t="s">
        <v>2</v>
      </c>
      <c r="L135" s="29" t="s">
        <v>247</v>
      </c>
      <c r="M135" s="75" t="s">
        <v>251</v>
      </c>
      <c r="N135" s="76"/>
      <c r="O135" s="76"/>
      <c r="P135" s="76"/>
      <c r="Q135" s="77"/>
      <c r="R135" s="14" t="str">
        <f t="shared" si="9"/>
        <v>◄</v>
      </c>
      <c r="S135" s="13" t="str">
        <f t="shared" si="10"/>
        <v>◄</v>
      </c>
      <c r="T135" s="12"/>
      <c r="U135" s="12"/>
      <c r="V135" s="11" t="str">
        <f t="shared" si="11"/>
        <v/>
      </c>
      <c r="W135" s="4"/>
    </row>
    <row r="136" spans="1:23" ht="19.2" thickTop="1" thickBot="1" x14ac:dyDescent="0.35">
      <c r="A136" s="9"/>
      <c r="B136" s="24" t="s">
        <v>5</v>
      </c>
      <c r="C136" s="23">
        <v>132</v>
      </c>
      <c r="D136" s="28" t="s">
        <v>250</v>
      </c>
      <c r="E136" s="21">
        <v>38505</v>
      </c>
      <c r="F136" s="20" t="s">
        <v>244</v>
      </c>
      <c r="G136" s="19" t="s">
        <v>3</v>
      </c>
      <c r="H136" s="18">
        <f>H135</f>
        <v>67</v>
      </c>
      <c r="I136" s="31" t="str">
        <f t="shared" si="8"/>
        <v>*0,50€</v>
      </c>
      <c r="J136" s="30" t="s">
        <v>186</v>
      </c>
      <c r="K136" s="17" t="s">
        <v>2</v>
      </c>
      <c r="L136" s="29" t="s">
        <v>247</v>
      </c>
      <c r="M136" s="75" t="s">
        <v>249</v>
      </c>
      <c r="N136" s="76"/>
      <c r="O136" s="76"/>
      <c r="P136" s="76"/>
      <c r="Q136" s="77"/>
      <c r="R136" s="14" t="str">
        <f t="shared" si="9"/>
        <v>◄</v>
      </c>
      <c r="S136" s="13" t="str">
        <f t="shared" si="10"/>
        <v>◄</v>
      </c>
      <c r="T136" s="12"/>
      <c r="U136" s="12"/>
      <c r="V136" s="11" t="str">
        <f t="shared" si="11"/>
        <v/>
      </c>
      <c r="W136" s="4"/>
    </row>
    <row r="137" spans="1:23" ht="19.2" thickTop="1" thickBot="1" x14ac:dyDescent="0.35">
      <c r="A137" s="9"/>
      <c r="B137" s="24" t="s">
        <v>5</v>
      </c>
      <c r="C137" s="23">
        <v>133</v>
      </c>
      <c r="D137" s="28" t="s">
        <v>248</v>
      </c>
      <c r="E137" s="21">
        <v>38505</v>
      </c>
      <c r="F137" s="20" t="s">
        <v>244</v>
      </c>
      <c r="G137" s="19" t="s">
        <v>3</v>
      </c>
      <c r="H137" s="18">
        <f>H136+1</f>
        <v>68</v>
      </c>
      <c r="I137" s="31" t="str">
        <f t="shared" si="8"/>
        <v>*0,50€</v>
      </c>
      <c r="J137" s="30" t="s">
        <v>186</v>
      </c>
      <c r="K137" s="17" t="s">
        <v>2</v>
      </c>
      <c r="L137" s="29" t="s">
        <v>247</v>
      </c>
      <c r="M137" s="82" t="s">
        <v>246</v>
      </c>
      <c r="N137" s="83"/>
      <c r="O137" s="83"/>
      <c r="P137" s="83"/>
      <c r="Q137" s="84"/>
      <c r="R137" s="14" t="str">
        <f t="shared" si="9"/>
        <v>◄</v>
      </c>
      <c r="S137" s="13" t="str">
        <f t="shared" si="10"/>
        <v>◄</v>
      </c>
      <c r="T137" s="12"/>
      <c r="U137" s="12"/>
      <c r="V137" s="11" t="str">
        <f t="shared" si="11"/>
        <v/>
      </c>
      <c r="W137" s="4"/>
    </row>
    <row r="138" spans="1:23" ht="16.8" customHeight="1" thickTop="1" thickBot="1" x14ac:dyDescent="0.35">
      <c r="A138" s="9"/>
      <c r="B138" s="24" t="s">
        <v>5</v>
      </c>
      <c r="C138" s="23">
        <v>134</v>
      </c>
      <c r="D138" s="28" t="s">
        <v>245</v>
      </c>
      <c r="E138" s="21">
        <v>38521</v>
      </c>
      <c r="F138" s="20" t="s">
        <v>244</v>
      </c>
      <c r="G138" s="19" t="s">
        <v>3</v>
      </c>
      <c r="H138" s="18">
        <f>H137</f>
        <v>68</v>
      </c>
      <c r="I138" s="31" t="str">
        <f t="shared" si="8"/>
        <v>*0,50€</v>
      </c>
      <c r="J138" s="30" t="s">
        <v>186</v>
      </c>
      <c r="K138" s="17" t="s">
        <v>2</v>
      </c>
      <c r="L138" s="16" t="s">
        <v>224</v>
      </c>
      <c r="M138" s="82" t="s">
        <v>243</v>
      </c>
      <c r="N138" s="83"/>
      <c r="O138" s="83"/>
      <c r="P138" s="83"/>
      <c r="Q138" s="84"/>
      <c r="R138" s="14" t="str">
        <f t="shared" si="9"/>
        <v>◄</v>
      </c>
      <c r="S138" s="13" t="str">
        <f t="shared" si="10"/>
        <v>◄</v>
      </c>
      <c r="T138" s="12"/>
      <c r="U138" s="12"/>
      <c r="V138" s="11" t="str">
        <f t="shared" si="11"/>
        <v/>
      </c>
      <c r="W138" s="4"/>
    </row>
    <row r="139" spans="1:23" ht="16.8" customHeight="1" thickTop="1" thickBot="1" x14ac:dyDescent="0.35">
      <c r="A139" s="9"/>
      <c r="B139" s="24" t="s">
        <v>5</v>
      </c>
      <c r="C139" s="23">
        <v>135</v>
      </c>
      <c r="D139" s="28" t="s">
        <v>242</v>
      </c>
      <c r="E139" s="21">
        <v>38521</v>
      </c>
      <c r="F139" s="20" t="s">
        <v>225</v>
      </c>
      <c r="G139" s="19" t="s">
        <v>3</v>
      </c>
      <c r="H139" s="18">
        <f>H138+1</f>
        <v>69</v>
      </c>
      <c r="I139" s="31" t="str">
        <f t="shared" si="8"/>
        <v>*0,50€</v>
      </c>
      <c r="J139" s="30" t="s">
        <v>186</v>
      </c>
      <c r="K139" s="17" t="s">
        <v>2</v>
      </c>
      <c r="L139" s="16" t="s">
        <v>224</v>
      </c>
      <c r="M139" s="82" t="s">
        <v>241</v>
      </c>
      <c r="N139" s="83"/>
      <c r="O139" s="83"/>
      <c r="P139" s="83"/>
      <c r="Q139" s="84"/>
      <c r="R139" s="14" t="str">
        <f t="shared" si="9"/>
        <v>◄</v>
      </c>
      <c r="S139" s="13" t="str">
        <f t="shared" si="10"/>
        <v>◄</v>
      </c>
      <c r="T139" s="12"/>
      <c r="U139" s="12"/>
      <c r="V139" s="11" t="str">
        <f t="shared" si="11"/>
        <v/>
      </c>
      <c r="W139" s="4"/>
    </row>
    <row r="140" spans="1:23" ht="19.2" thickTop="1" thickBot="1" x14ac:dyDescent="0.35">
      <c r="A140" s="9"/>
      <c r="B140" s="24" t="s">
        <v>5</v>
      </c>
      <c r="C140" s="23">
        <v>136</v>
      </c>
      <c r="D140" s="28" t="s">
        <v>240</v>
      </c>
      <c r="E140" s="21">
        <v>38521</v>
      </c>
      <c r="F140" s="20" t="s">
        <v>225</v>
      </c>
      <c r="G140" s="19" t="s">
        <v>3</v>
      </c>
      <c r="H140" s="18">
        <f>H139</f>
        <v>69</v>
      </c>
      <c r="I140" s="31" t="str">
        <f t="shared" si="8"/>
        <v>*0,50€</v>
      </c>
      <c r="J140" s="30" t="s">
        <v>186</v>
      </c>
      <c r="K140" s="17" t="s">
        <v>2</v>
      </c>
      <c r="L140" s="16" t="s">
        <v>224</v>
      </c>
      <c r="M140" s="82" t="s">
        <v>239</v>
      </c>
      <c r="N140" s="83"/>
      <c r="O140" s="83"/>
      <c r="P140" s="83"/>
      <c r="Q140" s="84"/>
      <c r="R140" s="14" t="str">
        <f t="shared" si="9"/>
        <v>◄</v>
      </c>
      <c r="S140" s="13" t="str">
        <f t="shared" si="10"/>
        <v>◄</v>
      </c>
      <c r="T140" s="12"/>
      <c r="U140" s="12"/>
      <c r="V140" s="11" t="str">
        <f t="shared" si="11"/>
        <v/>
      </c>
      <c r="W140" s="4"/>
    </row>
    <row r="141" spans="1:23" ht="19.2" thickTop="1" thickBot="1" x14ac:dyDescent="0.35">
      <c r="A141" s="9"/>
      <c r="B141" s="24" t="s">
        <v>5</v>
      </c>
      <c r="C141" s="23">
        <v>137</v>
      </c>
      <c r="D141" s="28" t="s">
        <v>238</v>
      </c>
      <c r="E141" s="21">
        <v>38521</v>
      </c>
      <c r="F141" s="20" t="s">
        <v>225</v>
      </c>
      <c r="G141" s="19" t="s">
        <v>3</v>
      </c>
      <c r="H141" s="18">
        <f>H140+1</f>
        <v>70</v>
      </c>
      <c r="I141" s="31" t="str">
        <f t="shared" si="8"/>
        <v>*0,50€</v>
      </c>
      <c r="J141" s="30" t="s">
        <v>186</v>
      </c>
      <c r="K141" s="17" t="s">
        <v>2</v>
      </c>
      <c r="L141" s="16" t="s">
        <v>224</v>
      </c>
      <c r="M141" s="82" t="s">
        <v>237</v>
      </c>
      <c r="N141" s="83"/>
      <c r="O141" s="83"/>
      <c r="P141" s="83"/>
      <c r="Q141" s="84"/>
      <c r="R141" s="14" t="str">
        <f t="shared" si="9"/>
        <v>◄</v>
      </c>
      <c r="S141" s="13" t="str">
        <f t="shared" si="10"/>
        <v>◄</v>
      </c>
      <c r="T141" s="12"/>
      <c r="U141" s="12"/>
      <c r="V141" s="11" t="str">
        <f t="shared" si="11"/>
        <v/>
      </c>
      <c r="W141" s="4"/>
    </row>
    <row r="142" spans="1:23" ht="19.2" thickTop="1" thickBot="1" x14ac:dyDescent="0.35">
      <c r="A142" s="9"/>
      <c r="B142" s="24" t="s">
        <v>5</v>
      </c>
      <c r="C142" s="23">
        <v>138</v>
      </c>
      <c r="D142" s="28" t="s">
        <v>236</v>
      </c>
      <c r="E142" s="21">
        <v>38521</v>
      </c>
      <c r="F142" s="20" t="s">
        <v>225</v>
      </c>
      <c r="G142" s="19" t="s">
        <v>3</v>
      </c>
      <c r="H142" s="18">
        <f>H141</f>
        <v>70</v>
      </c>
      <c r="I142" s="31" t="str">
        <f t="shared" si="8"/>
        <v>*0,50€</v>
      </c>
      <c r="J142" s="30" t="s">
        <v>186</v>
      </c>
      <c r="K142" s="17" t="s">
        <v>2</v>
      </c>
      <c r="L142" s="16" t="s">
        <v>224</v>
      </c>
      <c r="M142" s="82" t="s">
        <v>235</v>
      </c>
      <c r="N142" s="83"/>
      <c r="O142" s="83"/>
      <c r="P142" s="83"/>
      <c r="Q142" s="84"/>
      <c r="R142" s="14" t="str">
        <f t="shared" si="9"/>
        <v>◄</v>
      </c>
      <c r="S142" s="13" t="str">
        <f t="shared" si="10"/>
        <v>◄</v>
      </c>
      <c r="T142" s="12"/>
      <c r="U142" s="12"/>
      <c r="V142" s="11" t="str">
        <f t="shared" si="11"/>
        <v/>
      </c>
      <c r="W142" s="4"/>
    </row>
    <row r="143" spans="1:23" ht="19.2" thickTop="1" thickBot="1" x14ac:dyDescent="0.35">
      <c r="A143" s="9"/>
      <c r="B143" s="24" t="s">
        <v>5</v>
      </c>
      <c r="C143" s="23">
        <v>139</v>
      </c>
      <c r="D143" s="28" t="s">
        <v>234</v>
      </c>
      <c r="E143" s="21">
        <v>38521</v>
      </c>
      <c r="F143" s="20" t="s">
        <v>225</v>
      </c>
      <c r="G143" s="19" t="s">
        <v>3</v>
      </c>
      <c r="H143" s="18">
        <f>H142+1</f>
        <v>71</v>
      </c>
      <c r="I143" s="31" t="str">
        <f t="shared" si="8"/>
        <v>*0,50€</v>
      </c>
      <c r="J143" s="30" t="s">
        <v>186</v>
      </c>
      <c r="K143" s="17" t="s">
        <v>2</v>
      </c>
      <c r="L143" s="16" t="s">
        <v>224</v>
      </c>
      <c r="M143" s="82" t="s">
        <v>233</v>
      </c>
      <c r="N143" s="83"/>
      <c r="O143" s="83"/>
      <c r="P143" s="83"/>
      <c r="Q143" s="84"/>
      <c r="R143" s="14" t="str">
        <f t="shared" si="9"/>
        <v>◄</v>
      </c>
      <c r="S143" s="13" t="str">
        <f t="shared" si="10"/>
        <v>◄</v>
      </c>
      <c r="T143" s="12"/>
      <c r="U143" s="12"/>
      <c r="V143" s="11" t="str">
        <f t="shared" si="11"/>
        <v/>
      </c>
      <c r="W143" s="4"/>
    </row>
    <row r="144" spans="1:23" ht="16.8" customHeight="1" thickTop="1" thickBot="1" x14ac:dyDescent="0.35">
      <c r="A144" s="9"/>
      <c r="B144" s="24" t="s">
        <v>5</v>
      </c>
      <c r="C144" s="23">
        <v>140</v>
      </c>
      <c r="D144" s="28" t="s">
        <v>232</v>
      </c>
      <c r="E144" s="21">
        <v>38521</v>
      </c>
      <c r="F144" s="20" t="s">
        <v>225</v>
      </c>
      <c r="G144" s="19" t="s">
        <v>3</v>
      </c>
      <c r="H144" s="18">
        <f>H143</f>
        <v>71</v>
      </c>
      <c r="I144" s="31" t="str">
        <f t="shared" si="8"/>
        <v>*0,50€</v>
      </c>
      <c r="J144" s="30" t="s">
        <v>186</v>
      </c>
      <c r="K144" s="17" t="s">
        <v>2</v>
      </c>
      <c r="L144" s="16" t="s">
        <v>224</v>
      </c>
      <c r="M144" s="82" t="s">
        <v>231</v>
      </c>
      <c r="N144" s="83"/>
      <c r="O144" s="83"/>
      <c r="P144" s="83"/>
      <c r="Q144" s="84"/>
      <c r="R144" s="14" t="str">
        <f t="shared" si="9"/>
        <v>◄</v>
      </c>
      <c r="S144" s="13" t="str">
        <f t="shared" si="10"/>
        <v>◄</v>
      </c>
      <c r="T144" s="12"/>
      <c r="U144" s="12"/>
      <c r="V144" s="11" t="str">
        <f t="shared" si="11"/>
        <v/>
      </c>
      <c r="W144" s="4"/>
    </row>
    <row r="145" spans="1:23" ht="19.2" thickTop="1" thickBot="1" x14ac:dyDescent="0.35">
      <c r="A145" s="9"/>
      <c r="B145" s="24" t="s">
        <v>5</v>
      </c>
      <c r="C145" s="23">
        <v>141</v>
      </c>
      <c r="D145" s="28" t="s">
        <v>230</v>
      </c>
      <c r="E145" s="21">
        <v>38521</v>
      </c>
      <c r="F145" s="20" t="s">
        <v>225</v>
      </c>
      <c r="G145" s="19" t="s">
        <v>3</v>
      </c>
      <c r="H145" s="18">
        <f>H144+1</f>
        <v>72</v>
      </c>
      <c r="I145" s="31" t="str">
        <f t="shared" si="8"/>
        <v>*0,50€</v>
      </c>
      <c r="J145" s="30" t="s">
        <v>186</v>
      </c>
      <c r="K145" s="17" t="s">
        <v>2</v>
      </c>
      <c r="L145" s="16" t="s">
        <v>224</v>
      </c>
      <c r="M145" s="82" t="s">
        <v>229</v>
      </c>
      <c r="N145" s="83"/>
      <c r="O145" s="83"/>
      <c r="P145" s="83"/>
      <c r="Q145" s="84"/>
      <c r="R145" s="14" t="str">
        <f t="shared" si="9"/>
        <v>◄</v>
      </c>
      <c r="S145" s="13" t="str">
        <f t="shared" si="10"/>
        <v>◄</v>
      </c>
      <c r="T145" s="12"/>
      <c r="U145" s="12"/>
      <c r="V145" s="11" t="str">
        <f t="shared" si="11"/>
        <v/>
      </c>
      <c r="W145" s="4"/>
    </row>
    <row r="146" spans="1:23" ht="19.2" thickTop="1" thickBot="1" x14ac:dyDescent="0.35">
      <c r="A146" s="9"/>
      <c r="B146" s="24" t="s">
        <v>5</v>
      </c>
      <c r="C146" s="23">
        <v>142</v>
      </c>
      <c r="D146" s="28" t="s">
        <v>228</v>
      </c>
      <c r="E146" s="21">
        <v>38521</v>
      </c>
      <c r="F146" s="20" t="s">
        <v>225</v>
      </c>
      <c r="G146" s="19" t="s">
        <v>3</v>
      </c>
      <c r="H146" s="18">
        <f>H145</f>
        <v>72</v>
      </c>
      <c r="I146" s="31" t="str">
        <f t="shared" si="8"/>
        <v>*0,50€</v>
      </c>
      <c r="J146" s="30" t="s">
        <v>186</v>
      </c>
      <c r="K146" s="17" t="s">
        <v>2</v>
      </c>
      <c r="L146" s="16" t="s">
        <v>224</v>
      </c>
      <c r="M146" s="82" t="s">
        <v>227</v>
      </c>
      <c r="N146" s="83"/>
      <c r="O146" s="83"/>
      <c r="P146" s="83"/>
      <c r="Q146" s="84"/>
      <c r="R146" s="14" t="str">
        <f t="shared" si="9"/>
        <v>◄</v>
      </c>
      <c r="S146" s="13" t="str">
        <f t="shared" si="10"/>
        <v>◄</v>
      </c>
      <c r="T146" s="12"/>
      <c r="U146" s="12"/>
      <c r="V146" s="11" t="str">
        <f t="shared" si="11"/>
        <v/>
      </c>
      <c r="W146" s="4"/>
    </row>
    <row r="147" spans="1:23" ht="19.2" thickTop="1" thickBot="1" x14ac:dyDescent="0.35">
      <c r="A147" s="9"/>
      <c r="B147" s="24" t="s">
        <v>5</v>
      </c>
      <c r="C147" s="23">
        <v>143</v>
      </c>
      <c r="D147" s="28" t="s">
        <v>226</v>
      </c>
      <c r="E147" s="21">
        <v>38521</v>
      </c>
      <c r="F147" s="20" t="s">
        <v>225</v>
      </c>
      <c r="G147" s="19" t="s">
        <v>3</v>
      </c>
      <c r="H147" s="18">
        <f>H146+1</f>
        <v>73</v>
      </c>
      <c r="I147" s="31" t="str">
        <f t="shared" si="8"/>
        <v>*0,50€</v>
      </c>
      <c r="J147" s="30" t="s">
        <v>186</v>
      </c>
      <c r="K147" s="17" t="s">
        <v>2</v>
      </c>
      <c r="L147" s="16" t="s">
        <v>224</v>
      </c>
      <c r="M147" s="75" t="s">
        <v>223</v>
      </c>
      <c r="N147" s="76"/>
      <c r="O147" s="76"/>
      <c r="P147" s="76"/>
      <c r="Q147" s="77"/>
      <c r="R147" s="14" t="str">
        <f t="shared" si="9"/>
        <v>◄</v>
      </c>
      <c r="S147" s="13" t="str">
        <f t="shared" si="10"/>
        <v>◄</v>
      </c>
      <c r="T147" s="12"/>
      <c r="U147" s="12"/>
      <c r="V147" s="11" t="str">
        <f t="shared" si="11"/>
        <v/>
      </c>
      <c r="W147" s="4"/>
    </row>
    <row r="148" spans="1:23" ht="19.2" thickTop="1" thickBot="1" x14ac:dyDescent="0.35">
      <c r="A148" s="9"/>
      <c r="B148" s="24" t="s">
        <v>5</v>
      </c>
      <c r="C148" s="23">
        <v>144</v>
      </c>
      <c r="D148" s="28" t="s">
        <v>222</v>
      </c>
      <c r="E148" s="21">
        <v>38740</v>
      </c>
      <c r="F148" s="20" t="s">
        <v>213</v>
      </c>
      <c r="G148" s="19" t="s">
        <v>3</v>
      </c>
      <c r="H148" s="18">
        <f>H147</f>
        <v>73</v>
      </c>
      <c r="I148" s="31" t="str">
        <f t="shared" ref="I148:I173" si="12">CONCATENATE("*","0,52€")</f>
        <v>*0,52€</v>
      </c>
      <c r="J148" s="30" t="s">
        <v>186</v>
      </c>
      <c r="K148" s="17" t="s">
        <v>2</v>
      </c>
      <c r="L148" s="16" t="s">
        <v>212</v>
      </c>
      <c r="M148" s="75" t="s">
        <v>221</v>
      </c>
      <c r="N148" s="76"/>
      <c r="O148" s="76"/>
      <c r="P148" s="76"/>
      <c r="Q148" s="77"/>
      <c r="R148" s="14" t="str">
        <f t="shared" si="9"/>
        <v>◄</v>
      </c>
      <c r="S148" s="13" t="str">
        <f t="shared" si="10"/>
        <v>◄</v>
      </c>
      <c r="T148" s="12"/>
      <c r="U148" s="12"/>
      <c r="V148" s="11" t="str">
        <f t="shared" si="11"/>
        <v/>
      </c>
      <c r="W148" s="4"/>
    </row>
    <row r="149" spans="1:23" ht="19.2" thickTop="1" thickBot="1" x14ac:dyDescent="0.35">
      <c r="A149" s="9"/>
      <c r="B149" s="24" t="s">
        <v>5</v>
      </c>
      <c r="C149" s="23">
        <v>145</v>
      </c>
      <c r="D149" s="28" t="s">
        <v>220</v>
      </c>
      <c r="E149" s="21">
        <v>38740</v>
      </c>
      <c r="F149" s="20" t="s">
        <v>213</v>
      </c>
      <c r="G149" s="19" t="s">
        <v>3</v>
      </c>
      <c r="H149" s="18">
        <f>H148+1</f>
        <v>74</v>
      </c>
      <c r="I149" s="31" t="str">
        <f t="shared" si="12"/>
        <v>*0,52€</v>
      </c>
      <c r="J149" s="30" t="s">
        <v>186</v>
      </c>
      <c r="K149" s="17" t="s">
        <v>2</v>
      </c>
      <c r="L149" s="16" t="s">
        <v>212</v>
      </c>
      <c r="M149" s="75" t="s">
        <v>219</v>
      </c>
      <c r="N149" s="76"/>
      <c r="O149" s="76"/>
      <c r="P149" s="76"/>
      <c r="Q149" s="77"/>
      <c r="R149" s="14" t="str">
        <f t="shared" si="9"/>
        <v>◄</v>
      </c>
      <c r="S149" s="13" t="str">
        <f t="shared" si="10"/>
        <v>◄</v>
      </c>
      <c r="T149" s="12"/>
      <c r="U149" s="12"/>
      <c r="V149" s="11" t="str">
        <f t="shared" si="11"/>
        <v/>
      </c>
      <c r="W149" s="4"/>
    </row>
    <row r="150" spans="1:23" ht="19.2" thickTop="1" thickBot="1" x14ac:dyDescent="0.35">
      <c r="A150" s="9"/>
      <c r="B150" s="24" t="s">
        <v>5</v>
      </c>
      <c r="C150" s="23">
        <v>146</v>
      </c>
      <c r="D150" s="28" t="s">
        <v>218</v>
      </c>
      <c r="E150" s="21">
        <v>38740</v>
      </c>
      <c r="F150" s="20" t="s">
        <v>213</v>
      </c>
      <c r="G150" s="19" t="s">
        <v>3</v>
      </c>
      <c r="H150" s="18">
        <f>H149</f>
        <v>74</v>
      </c>
      <c r="I150" s="31" t="str">
        <f t="shared" si="12"/>
        <v>*0,52€</v>
      </c>
      <c r="J150" s="30" t="s">
        <v>186</v>
      </c>
      <c r="K150" s="17" t="s">
        <v>2</v>
      </c>
      <c r="L150" s="16" t="s">
        <v>212</v>
      </c>
      <c r="M150" s="75" t="s">
        <v>217</v>
      </c>
      <c r="N150" s="76"/>
      <c r="O150" s="76"/>
      <c r="P150" s="76"/>
      <c r="Q150" s="77"/>
      <c r="R150" s="14" t="str">
        <f t="shared" si="9"/>
        <v>◄</v>
      </c>
      <c r="S150" s="13" t="str">
        <f t="shared" si="10"/>
        <v>◄</v>
      </c>
      <c r="T150" s="12"/>
      <c r="U150" s="12"/>
      <c r="V150" s="11" t="str">
        <f t="shared" si="11"/>
        <v/>
      </c>
      <c r="W150" s="4"/>
    </row>
    <row r="151" spans="1:23" ht="19.2" thickTop="1" thickBot="1" x14ac:dyDescent="0.35">
      <c r="A151" s="9"/>
      <c r="B151" s="24" t="s">
        <v>5</v>
      </c>
      <c r="C151" s="23">
        <v>147</v>
      </c>
      <c r="D151" s="28" t="s">
        <v>216</v>
      </c>
      <c r="E151" s="21">
        <v>38740</v>
      </c>
      <c r="F151" s="20" t="s">
        <v>213</v>
      </c>
      <c r="G151" s="19" t="s">
        <v>3</v>
      </c>
      <c r="H151" s="18">
        <f>H150+1</f>
        <v>75</v>
      </c>
      <c r="I151" s="31" t="str">
        <f t="shared" si="12"/>
        <v>*0,52€</v>
      </c>
      <c r="J151" s="30" t="s">
        <v>186</v>
      </c>
      <c r="K151" s="17" t="s">
        <v>2</v>
      </c>
      <c r="L151" s="16" t="s">
        <v>212</v>
      </c>
      <c r="M151" s="75" t="s">
        <v>215</v>
      </c>
      <c r="N151" s="76"/>
      <c r="O151" s="76"/>
      <c r="P151" s="76"/>
      <c r="Q151" s="77"/>
      <c r="R151" s="14" t="str">
        <f t="shared" si="9"/>
        <v>◄</v>
      </c>
      <c r="S151" s="13" t="str">
        <f t="shared" si="10"/>
        <v>◄</v>
      </c>
      <c r="T151" s="12"/>
      <c r="U151" s="12"/>
      <c r="V151" s="11" t="str">
        <f t="shared" si="11"/>
        <v/>
      </c>
      <c r="W151" s="4"/>
    </row>
    <row r="152" spans="1:23" ht="19.2" thickTop="1" thickBot="1" x14ac:dyDescent="0.35">
      <c r="A152" s="9"/>
      <c r="B152" s="24" t="s">
        <v>5</v>
      </c>
      <c r="C152" s="23">
        <v>148</v>
      </c>
      <c r="D152" s="28" t="s">
        <v>214</v>
      </c>
      <c r="E152" s="21">
        <v>38740</v>
      </c>
      <c r="F152" s="20" t="s">
        <v>213</v>
      </c>
      <c r="G152" s="19" t="s">
        <v>3</v>
      </c>
      <c r="H152" s="18">
        <f>H151</f>
        <v>75</v>
      </c>
      <c r="I152" s="31" t="str">
        <f t="shared" si="12"/>
        <v>*0,52€</v>
      </c>
      <c r="J152" s="30" t="s">
        <v>186</v>
      </c>
      <c r="K152" s="17" t="s">
        <v>2</v>
      </c>
      <c r="L152" s="16" t="s">
        <v>212</v>
      </c>
      <c r="M152" s="75" t="s">
        <v>211</v>
      </c>
      <c r="N152" s="76"/>
      <c r="O152" s="76"/>
      <c r="P152" s="76"/>
      <c r="Q152" s="77"/>
      <c r="R152" s="14" t="str">
        <f t="shared" si="9"/>
        <v>◄</v>
      </c>
      <c r="S152" s="13" t="str">
        <f t="shared" si="10"/>
        <v>◄</v>
      </c>
      <c r="T152" s="12"/>
      <c r="U152" s="12"/>
      <c r="V152" s="11" t="str">
        <f t="shared" si="11"/>
        <v/>
      </c>
      <c r="W152" s="4"/>
    </row>
    <row r="153" spans="1:23" ht="19.2" thickTop="1" thickBot="1" x14ac:dyDescent="0.35">
      <c r="A153" s="9"/>
      <c r="B153" s="24" t="s">
        <v>5</v>
      </c>
      <c r="C153" s="23">
        <v>149</v>
      </c>
      <c r="D153" s="28" t="s">
        <v>210</v>
      </c>
      <c r="E153" s="21">
        <v>38874</v>
      </c>
      <c r="F153" s="20" t="s">
        <v>191</v>
      </c>
      <c r="G153" s="19" t="s">
        <v>3</v>
      </c>
      <c r="H153" s="18">
        <f>H152+1</f>
        <v>76</v>
      </c>
      <c r="I153" s="31" t="str">
        <f t="shared" si="12"/>
        <v>*0,52€</v>
      </c>
      <c r="J153" s="30" t="s">
        <v>186</v>
      </c>
      <c r="K153" s="17" t="s">
        <v>2</v>
      </c>
      <c r="L153" s="16" t="s">
        <v>190</v>
      </c>
      <c r="M153" s="75" t="s">
        <v>209</v>
      </c>
      <c r="N153" s="76"/>
      <c r="O153" s="76"/>
      <c r="P153" s="76"/>
      <c r="Q153" s="77"/>
      <c r="R153" s="14" t="str">
        <f t="shared" si="9"/>
        <v>◄</v>
      </c>
      <c r="S153" s="13" t="str">
        <f t="shared" si="10"/>
        <v>◄</v>
      </c>
      <c r="T153" s="12"/>
      <c r="U153" s="12"/>
      <c r="V153" s="11" t="str">
        <f t="shared" si="11"/>
        <v/>
      </c>
      <c r="W153" s="4"/>
    </row>
    <row r="154" spans="1:23" ht="19.2" thickTop="1" thickBot="1" x14ac:dyDescent="0.35">
      <c r="A154" s="9"/>
      <c r="B154" s="24" t="s">
        <v>5</v>
      </c>
      <c r="C154" s="23">
        <v>150</v>
      </c>
      <c r="D154" s="28" t="s">
        <v>208</v>
      </c>
      <c r="E154" s="21">
        <v>38874</v>
      </c>
      <c r="F154" s="20" t="s">
        <v>191</v>
      </c>
      <c r="G154" s="19" t="s">
        <v>3</v>
      </c>
      <c r="H154" s="18">
        <f>H153</f>
        <v>76</v>
      </c>
      <c r="I154" s="31" t="str">
        <f t="shared" si="12"/>
        <v>*0,52€</v>
      </c>
      <c r="J154" s="30" t="s">
        <v>186</v>
      </c>
      <c r="K154" s="17" t="s">
        <v>2</v>
      </c>
      <c r="L154" s="16" t="s">
        <v>190</v>
      </c>
      <c r="M154" s="75" t="s">
        <v>207</v>
      </c>
      <c r="N154" s="76"/>
      <c r="O154" s="76"/>
      <c r="P154" s="76"/>
      <c r="Q154" s="77"/>
      <c r="R154" s="14" t="str">
        <f t="shared" si="9"/>
        <v>◄</v>
      </c>
      <c r="S154" s="13" t="str">
        <f t="shared" si="10"/>
        <v>◄</v>
      </c>
      <c r="T154" s="12"/>
      <c r="U154" s="12"/>
      <c r="V154" s="11" t="str">
        <f t="shared" si="11"/>
        <v/>
      </c>
      <c r="W154" s="4"/>
    </row>
    <row r="155" spans="1:23" ht="19.2" thickTop="1" thickBot="1" x14ac:dyDescent="0.35">
      <c r="A155" s="9"/>
      <c r="B155" s="24" t="s">
        <v>5</v>
      </c>
      <c r="C155" s="23">
        <v>151</v>
      </c>
      <c r="D155" s="28" t="s">
        <v>206</v>
      </c>
      <c r="E155" s="21">
        <v>38874</v>
      </c>
      <c r="F155" s="20" t="s">
        <v>191</v>
      </c>
      <c r="G155" s="19" t="s">
        <v>3</v>
      </c>
      <c r="H155" s="18">
        <f>H154+1</f>
        <v>77</v>
      </c>
      <c r="I155" s="31" t="str">
        <f t="shared" si="12"/>
        <v>*0,52€</v>
      </c>
      <c r="J155" s="30" t="s">
        <v>186</v>
      </c>
      <c r="K155" s="17" t="s">
        <v>2</v>
      </c>
      <c r="L155" s="16" t="s">
        <v>190</v>
      </c>
      <c r="M155" s="75" t="s">
        <v>205</v>
      </c>
      <c r="N155" s="76"/>
      <c r="O155" s="76"/>
      <c r="P155" s="76"/>
      <c r="Q155" s="77"/>
      <c r="R155" s="14" t="str">
        <f t="shared" si="9"/>
        <v>◄</v>
      </c>
      <c r="S155" s="13" t="str">
        <f t="shared" si="10"/>
        <v>◄</v>
      </c>
      <c r="T155" s="12"/>
      <c r="U155" s="12"/>
      <c r="V155" s="11" t="str">
        <f t="shared" si="11"/>
        <v/>
      </c>
      <c r="W155" s="4"/>
    </row>
    <row r="156" spans="1:23" ht="19.2" thickTop="1" thickBot="1" x14ac:dyDescent="0.35">
      <c r="A156" s="9"/>
      <c r="B156" s="24" t="s">
        <v>5</v>
      </c>
      <c r="C156" s="23">
        <v>152</v>
      </c>
      <c r="D156" s="28" t="s">
        <v>204</v>
      </c>
      <c r="E156" s="21">
        <v>38874</v>
      </c>
      <c r="F156" s="20" t="s">
        <v>191</v>
      </c>
      <c r="G156" s="19" t="s">
        <v>3</v>
      </c>
      <c r="H156" s="18">
        <f>H155</f>
        <v>77</v>
      </c>
      <c r="I156" s="31" t="str">
        <f t="shared" si="12"/>
        <v>*0,52€</v>
      </c>
      <c r="J156" s="30" t="s">
        <v>186</v>
      </c>
      <c r="K156" s="17" t="s">
        <v>2</v>
      </c>
      <c r="L156" s="16" t="s">
        <v>190</v>
      </c>
      <c r="M156" s="75" t="s">
        <v>203</v>
      </c>
      <c r="N156" s="76"/>
      <c r="O156" s="76"/>
      <c r="P156" s="76"/>
      <c r="Q156" s="77"/>
      <c r="R156" s="14" t="str">
        <f t="shared" si="9"/>
        <v>◄</v>
      </c>
      <c r="S156" s="13" t="str">
        <f t="shared" si="10"/>
        <v>◄</v>
      </c>
      <c r="T156" s="12"/>
      <c r="U156" s="12"/>
      <c r="V156" s="11" t="str">
        <f t="shared" si="11"/>
        <v/>
      </c>
      <c r="W156" s="4"/>
    </row>
    <row r="157" spans="1:23" ht="19.2" thickTop="1" thickBot="1" x14ac:dyDescent="0.35">
      <c r="A157" s="9"/>
      <c r="B157" s="24" t="s">
        <v>5</v>
      </c>
      <c r="C157" s="23">
        <v>153</v>
      </c>
      <c r="D157" s="28" t="s">
        <v>202</v>
      </c>
      <c r="E157" s="21">
        <v>38874</v>
      </c>
      <c r="F157" s="20" t="s">
        <v>191</v>
      </c>
      <c r="G157" s="19" t="s">
        <v>3</v>
      </c>
      <c r="H157" s="18">
        <f>H156+1</f>
        <v>78</v>
      </c>
      <c r="I157" s="31" t="str">
        <f t="shared" si="12"/>
        <v>*0,52€</v>
      </c>
      <c r="J157" s="30" t="s">
        <v>186</v>
      </c>
      <c r="K157" s="17" t="s">
        <v>2</v>
      </c>
      <c r="L157" s="16" t="s">
        <v>190</v>
      </c>
      <c r="M157" s="75" t="s">
        <v>201</v>
      </c>
      <c r="N157" s="76"/>
      <c r="O157" s="76"/>
      <c r="P157" s="76"/>
      <c r="Q157" s="77"/>
      <c r="R157" s="14" t="str">
        <f t="shared" si="9"/>
        <v>◄</v>
      </c>
      <c r="S157" s="13" t="str">
        <f t="shared" si="10"/>
        <v>◄</v>
      </c>
      <c r="T157" s="12"/>
      <c r="U157" s="12"/>
      <c r="V157" s="11" t="str">
        <f t="shared" si="11"/>
        <v/>
      </c>
      <c r="W157" s="4"/>
    </row>
    <row r="158" spans="1:23" ht="19.2" thickTop="1" thickBot="1" x14ac:dyDescent="0.35">
      <c r="A158" s="9"/>
      <c r="B158" s="24" t="s">
        <v>5</v>
      </c>
      <c r="C158" s="23">
        <v>154</v>
      </c>
      <c r="D158" s="28" t="s">
        <v>200</v>
      </c>
      <c r="E158" s="21">
        <v>38874</v>
      </c>
      <c r="F158" s="20" t="s">
        <v>191</v>
      </c>
      <c r="G158" s="19" t="s">
        <v>3</v>
      </c>
      <c r="H158" s="18">
        <f>H157</f>
        <v>78</v>
      </c>
      <c r="I158" s="31" t="str">
        <f t="shared" si="12"/>
        <v>*0,52€</v>
      </c>
      <c r="J158" s="30" t="s">
        <v>186</v>
      </c>
      <c r="K158" s="17" t="s">
        <v>2</v>
      </c>
      <c r="L158" s="16" t="s">
        <v>190</v>
      </c>
      <c r="M158" s="75" t="s">
        <v>199</v>
      </c>
      <c r="N158" s="76"/>
      <c r="O158" s="76"/>
      <c r="P158" s="76"/>
      <c r="Q158" s="77"/>
      <c r="R158" s="14" t="str">
        <f t="shared" si="9"/>
        <v>◄</v>
      </c>
      <c r="S158" s="13" t="str">
        <f t="shared" si="10"/>
        <v>◄</v>
      </c>
      <c r="T158" s="12"/>
      <c r="U158" s="12"/>
      <c r="V158" s="11" t="str">
        <f t="shared" si="11"/>
        <v/>
      </c>
      <c r="W158" s="4"/>
    </row>
    <row r="159" spans="1:23" ht="19.2" thickTop="1" thickBot="1" x14ac:dyDescent="0.35">
      <c r="A159" s="9"/>
      <c r="B159" s="24" t="s">
        <v>5</v>
      </c>
      <c r="C159" s="23">
        <v>155</v>
      </c>
      <c r="D159" s="28" t="s">
        <v>198</v>
      </c>
      <c r="E159" s="21">
        <v>38874</v>
      </c>
      <c r="F159" s="20" t="s">
        <v>191</v>
      </c>
      <c r="G159" s="19" t="s">
        <v>3</v>
      </c>
      <c r="H159" s="18">
        <f>H158+1</f>
        <v>79</v>
      </c>
      <c r="I159" s="31" t="str">
        <f t="shared" si="12"/>
        <v>*0,52€</v>
      </c>
      <c r="J159" s="30" t="s">
        <v>186</v>
      </c>
      <c r="K159" s="17" t="s">
        <v>2</v>
      </c>
      <c r="L159" s="16" t="s">
        <v>190</v>
      </c>
      <c r="M159" s="75" t="s">
        <v>197</v>
      </c>
      <c r="N159" s="76"/>
      <c r="O159" s="76"/>
      <c r="P159" s="76"/>
      <c r="Q159" s="77"/>
      <c r="R159" s="14" t="str">
        <f t="shared" si="9"/>
        <v>◄</v>
      </c>
      <c r="S159" s="13" t="str">
        <f t="shared" si="10"/>
        <v>◄</v>
      </c>
      <c r="T159" s="12"/>
      <c r="U159" s="12"/>
      <c r="V159" s="11" t="str">
        <f t="shared" si="11"/>
        <v/>
      </c>
      <c r="W159" s="4"/>
    </row>
    <row r="160" spans="1:23" ht="19.2" thickTop="1" thickBot="1" x14ac:dyDescent="0.35">
      <c r="A160" s="9"/>
      <c r="B160" s="24" t="s">
        <v>5</v>
      </c>
      <c r="C160" s="23">
        <v>156</v>
      </c>
      <c r="D160" s="28" t="s">
        <v>196</v>
      </c>
      <c r="E160" s="21">
        <v>38874</v>
      </c>
      <c r="F160" s="20" t="s">
        <v>191</v>
      </c>
      <c r="G160" s="19" t="s">
        <v>3</v>
      </c>
      <c r="H160" s="18">
        <f>H159</f>
        <v>79</v>
      </c>
      <c r="I160" s="31" t="str">
        <f t="shared" si="12"/>
        <v>*0,52€</v>
      </c>
      <c r="J160" s="30" t="s">
        <v>186</v>
      </c>
      <c r="K160" s="17" t="s">
        <v>2</v>
      </c>
      <c r="L160" s="16" t="s">
        <v>190</v>
      </c>
      <c r="M160" s="75" t="s">
        <v>195</v>
      </c>
      <c r="N160" s="76"/>
      <c r="O160" s="76"/>
      <c r="P160" s="76"/>
      <c r="Q160" s="77"/>
      <c r="R160" s="14" t="str">
        <f t="shared" si="9"/>
        <v>◄</v>
      </c>
      <c r="S160" s="13" t="str">
        <f t="shared" si="10"/>
        <v>◄</v>
      </c>
      <c r="T160" s="12"/>
      <c r="U160" s="12"/>
      <c r="V160" s="11" t="str">
        <f t="shared" si="11"/>
        <v/>
      </c>
      <c r="W160" s="4"/>
    </row>
    <row r="161" spans="1:23" ht="19.2" thickTop="1" thickBot="1" x14ac:dyDescent="0.35">
      <c r="A161" s="9"/>
      <c r="B161" s="24" t="s">
        <v>5</v>
      </c>
      <c r="C161" s="23">
        <v>157</v>
      </c>
      <c r="D161" s="28" t="s">
        <v>194</v>
      </c>
      <c r="E161" s="21">
        <v>38874</v>
      </c>
      <c r="F161" s="20" t="s">
        <v>191</v>
      </c>
      <c r="G161" s="19" t="s">
        <v>3</v>
      </c>
      <c r="H161" s="18">
        <f>H160+1</f>
        <v>80</v>
      </c>
      <c r="I161" s="31" t="str">
        <f t="shared" si="12"/>
        <v>*0,52€</v>
      </c>
      <c r="J161" s="30" t="s">
        <v>186</v>
      </c>
      <c r="K161" s="17" t="s">
        <v>2</v>
      </c>
      <c r="L161" s="16" t="s">
        <v>190</v>
      </c>
      <c r="M161" s="75" t="s">
        <v>193</v>
      </c>
      <c r="N161" s="76"/>
      <c r="O161" s="76"/>
      <c r="P161" s="76"/>
      <c r="Q161" s="77"/>
      <c r="R161" s="14" t="str">
        <f t="shared" si="9"/>
        <v>◄</v>
      </c>
      <c r="S161" s="13" t="str">
        <f t="shared" si="10"/>
        <v>◄</v>
      </c>
      <c r="T161" s="12"/>
      <c r="U161" s="12"/>
      <c r="V161" s="11" t="str">
        <f t="shared" si="11"/>
        <v/>
      </c>
      <c r="W161" s="4"/>
    </row>
    <row r="162" spans="1:23" ht="19.2" thickTop="1" thickBot="1" x14ac:dyDescent="0.35">
      <c r="A162" s="9"/>
      <c r="B162" s="24" t="s">
        <v>5</v>
      </c>
      <c r="C162" s="23">
        <v>158</v>
      </c>
      <c r="D162" s="28" t="s">
        <v>192</v>
      </c>
      <c r="E162" s="21">
        <v>38874</v>
      </c>
      <c r="F162" s="20" t="s">
        <v>191</v>
      </c>
      <c r="G162" s="19" t="s">
        <v>3</v>
      </c>
      <c r="H162" s="18">
        <f>H161</f>
        <v>80</v>
      </c>
      <c r="I162" s="31" t="str">
        <f t="shared" si="12"/>
        <v>*0,52€</v>
      </c>
      <c r="J162" s="30" t="s">
        <v>186</v>
      </c>
      <c r="K162" s="17" t="s">
        <v>2</v>
      </c>
      <c r="L162" s="16" t="s">
        <v>190</v>
      </c>
      <c r="M162" s="75" t="s">
        <v>189</v>
      </c>
      <c r="N162" s="76"/>
      <c r="O162" s="76"/>
      <c r="P162" s="76"/>
      <c r="Q162" s="77"/>
      <c r="R162" s="14" t="str">
        <f t="shared" si="9"/>
        <v>◄</v>
      </c>
      <c r="S162" s="13" t="str">
        <f t="shared" si="10"/>
        <v>◄</v>
      </c>
      <c r="T162" s="12"/>
      <c r="U162" s="12"/>
      <c r="V162" s="11" t="str">
        <f t="shared" si="11"/>
        <v/>
      </c>
      <c r="W162" s="4"/>
    </row>
    <row r="163" spans="1:23" ht="19.2" thickTop="1" thickBot="1" x14ac:dyDescent="0.35">
      <c r="A163" s="9"/>
      <c r="B163" s="24" t="s">
        <v>5</v>
      </c>
      <c r="C163" s="23">
        <v>159</v>
      </c>
      <c r="D163" s="28" t="s">
        <v>188</v>
      </c>
      <c r="E163" s="21">
        <v>39038</v>
      </c>
      <c r="F163" s="20" t="s">
        <v>187</v>
      </c>
      <c r="G163" s="19" t="s">
        <v>3</v>
      </c>
      <c r="H163" s="18">
        <f>H162+1</f>
        <v>81</v>
      </c>
      <c r="I163" s="31" t="str">
        <f t="shared" si="12"/>
        <v>*0,52€</v>
      </c>
      <c r="J163" s="30" t="s">
        <v>186</v>
      </c>
      <c r="K163" s="17" t="s">
        <v>2</v>
      </c>
      <c r="L163" s="29" t="s">
        <v>185</v>
      </c>
      <c r="M163" s="75" t="s">
        <v>184</v>
      </c>
      <c r="N163" s="76"/>
      <c r="O163" s="76"/>
      <c r="P163" s="76"/>
      <c r="Q163" s="77"/>
      <c r="R163" s="14" t="str">
        <f t="shared" si="9"/>
        <v>◄</v>
      </c>
      <c r="S163" s="13" t="str">
        <f t="shared" si="10"/>
        <v>◄</v>
      </c>
      <c r="T163" s="12"/>
      <c r="U163" s="12"/>
      <c r="V163" s="11" t="str">
        <f t="shared" si="11"/>
        <v/>
      </c>
      <c r="W163" s="4"/>
    </row>
    <row r="164" spans="1:23" ht="19.2" thickTop="1" thickBot="1" x14ac:dyDescent="0.35">
      <c r="A164" s="9"/>
      <c r="B164" s="24" t="s">
        <v>5</v>
      </c>
      <c r="C164" s="23">
        <v>160</v>
      </c>
      <c r="D164" s="28" t="s">
        <v>183</v>
      </c>
      <c r="E164" s="21">
        <v>39326</v>
      </c>
      <c r="F164" s="20" t="s">
        <v>164</v>
      </c>
      <c r="G164" s="19" t="s">
        <v>3</v>
      </c>
      <c r="H164" s="18">
        <f>H163</f>
        <v>81</v>
      </c>
      <c r="I164" s="97" t="str">
        <f t="shared" si="12"/>
        <v>*0,52€</v>
      </c>
      <c r="J164" s="98"/>
      <c r="K164" s="17" t="s">
        <v>2</v>
      </c>
      <c r="L164" s="16" t="s">
        <v>163</v>
      </c>
      <c r="M164" s="75" t="s">
        <v>182</v>
      </c>
      <c r="N164" s="76"/>
      <c r="O164" s="76"/>
      <c r="P164" s="76"/>
      <c r="Q164" s="77"/>
      <c r="R164" s="14" t="str">
        <f t="shared" si="9"/>
        <v>◄</v>
      </c>
      <c r="S164" s="13" t="str">
        <f t="shared" si="10"/>
        <v>◄</v>
      </c>
      <c r="T164" s="12"/>
      <c r="U164" s="12"/>
      <c r="V164" s="11" t="str">
        <f t="shared" si="11"/>
        <v/>
      </c>
      <c r="W164" s="4"/>
    </row>
    <row r="165" spans="1:23" ht="19.2" thickTop="1" thickBot="1" x14ac:dyDescent="0.35">
      <c r="A165" s="9"/>
      <c r="B165" s="24" t="s">
        <v>5</v>
      </c>
      <c r="C165" s="23">
        <v>161</v>
      </c>
      <c r="D165" s="28" t="s">
        <v>181</v>
      </c>
      <c r="E165" s="21">
        <v>39326</v>
      </c>
      <c r="F165" s="20" t="s">
        <v>164</v>
      </c>
      <c r="G165" s="19" t="s">
        <v>3</v>
      </c>
      <c r="H165" s="18">
        <f>H164+1</f>
        <v>82</v>
      </c>
      <c r="I165" s="97" t="str">
        <f t="shared" si="12"/>
        <v>*0,52€</v>
      </c>
      <c r="J165" s="98"/>
      <c r="K165" s="17" t="s">
        <v>2</v>
      </c>
      <c r="L165" s="16" t="s">
        <v>163</v>
      </c>
      <c r="M165" s="75" t="s">
        <v>180</v>
      </c>
      <c r="N165" s="76"/>
      <c r="O165" s="76"/>
      <c r="P165" s="76"/>
      <c r="Q165" s="77"/>
      <c r="R165" s="14" t="str">
        <f t="shared" si="9"/>
        <v>◄</v>
      </c>
      <c r="S165" s="13" t="str">
        <f t="shared" si="10"/>
        <v>◄</v>
      </c>
      <c r="T165" s="12"/>
      <c r="U165" s="12"/>
      <c r="V165" s="11" t="str">
        <f t="shared" si="11"/>
        <v/>
      </c>
      <c r="W165" s="4"/>
    </row>
    <row r="166" spans="1:23" ht="19.2" thickTop="1" thickBot="1" x14ac:dyDescent="0.35">
      <c r="A166" s="9"/>
      <c r="B166" s="24" t="s">
        <v>5</v>
      </c>
      <c r="C166" s="23">
        <v>162</v>
      </c>
      <c r="D166" s="28" t="s">
        <v>179</v>
      </c>
      <c r="E166" s="21">
        <v>39326</v>
      </c>
      <c r="F166" s="20" t="s">
        <v>164</v>
      </c>
      <c r="G166" s="19" t="s">
        <v>3</v>
      </c>
      <c r="H166" s="18">
        <f>H165</f>
        <v>82</v>
      </c>
      <c r="I166" s="97" t="str">
        <f t="shared" si="12"/>
        <v>*0,52€</v>
      </c>
      <c r="J166" s="98"/>
      <c r="K166" s="17" t="s">
        <v>2</v>
      </c>
      <c r="L166" s="16" t="s">
        <v>163</v>
      </c>
      <c r="M166" s="75" t="s">
        <v>178</v>
      </c>
      <c r="N166" s="76"/>
      <c r="O166" s="76"/>
      <c r="P166" s="76"/>
      <c r="Q166" s="77"/>
      <c r="R166" s="14" t="str">
        <f t="shared" si="9"/>
        <v>◄</v>
      </c>
      <c r="S166" s="13" t="str">
        <f t="shared" si="10"/>
        <v>◄</v>
      </c>
      <c r="T166" s="12"/>
      <c r="U166" s="12"/>
      <c r="V166" s="11" t="str">
        <f t="shared" si="11"/>
        <v/>
      </c>
      <c r="W166" s="4"/>
    </row>
    <row r="167" spans="1:23" ht="19.2" thickTop="1" thickBot="1" x14ac:dyDescent="0.35">
      <c r="A167" s="9"/>
      <c r="B167" s="24" t="s">
        <v>5</v>
      </c>
      <c r="C167" s="23">
        <v>163</v>
      </c>
      <c r="D167" s="28" t="s">
        <v>177</v>
      </c>
      <c r="E167" s="21">
        <v>39326</v>
      </c>
      <c r="F167" s="20" t="s">
        <v>164</v>
      </c>
      <c r="G167" s="19" t="s">
        <v>3</v>
      </c>
      <c r="H167" s="18">
        <f>H166+1</f>
        <v>83</v>
      </c>
      <c r="I167" s="97" t="str">
        <f t="shared" si="12"/>
        <v>*0,52€</v>
      </c>
      <c r="J167" s="98"/>
      <c r="K167" s="17" t="s">
        <v>2</v>
      </c>
      <c r="L167" s="16" t="s">
        <v>163</v>
      </c>
      <c r="M167" s="75" t="s">
        <v>176</v>
      </c>
      <c r="N167" s="76"/>
      <c r="O167" s="76"/>
      <c r="P167" s="76"/>
      <c r="Q167" s="77"/>
      <c r="R167" s="14" t="str">
        <f t="shared" si="9"/>
        <v>◄</v>
      </c>
      <c r="S167" s="13" t="str">
        <f t="shared" si="10"/>
        <v>◄</v>
      </c>
      <c r="T167" s="12"/>
      <c r="U167" s="12"/>
      <c r="V167" s="11" t="str">
        <f t="shared" si="11"/>
        <v/>
      </c>
      <c r="W167" s="4"/>
    </row>
    <row r="168" spans="1:23" ht="19.2" thickTop="1" thickBot="1" x14ac:dyDescent="0.35">
      <c r="A168" s="9"/>
      <c r="B168" s="24" t="s">
        <v>5</v>
      </c>
      <c r="C168" s="23">
        <v>164</v>
      </c>
      <c r="D168" s="28" t="s">
        <v>175</v>
      </c>
      <c r="E168" s="21">
        <v>39326</v>
      </c>
      <c r="F168" s="20" t="s">
        <v>164</v>
      </c>
      <c r="G168" s="19" t="s">
        <v>3</v>
      </c>
      <c r="H168" s="18">
        <f>H167</f>
        <v>83</v>
      </c>
      <c r="I168" s="97" t="str">
        <f t="shared" si="12"/>
        <v>*0,52€</v>
      </c>
      <c r="J168" s="98"/>
      <c r="K168" s="17" t="s">
        <v>2</v>
      </c>
      <c r="L168" s="16" t="s">
        <v>163</v>
      </c>
      <c r="M168" s="75" t="s">
        <v>174</v>
      </c>
      <c r="N168" s="76"/>
      <c r="O168" s="76"/>
      <c r="P168" s="76"/>
      <c r="Q168" s="77"/>
      <c r="R168" s="14" t="str">
        <f t="shared" si="9"/>
        <v>◄</v>
      </c>
      <c r="S168" s="13" t="str">
        <f t="shared" si="10"/>
        <v>◄</v>
      </c>
      <c r="T168" s="12"/>
      <c r="U168" s="12"/>
      <c r="V168" s="11" t="str">
        <f t="shared" si="11"/>
        <v/>
      </c>
      <c r="W168" s="4"/>
    </row>
    <row r="169" spans="1:23" ht="19.2" thickTop="1" thickBot="1" x14ac:dyDescent="0.35">
      <c r="A169" s="9"/>
      <c r="B169" s="24" t="s">
        <v>5</v>
      </c>
      <c r="C169" s="23">
        <v>165</v>
      </c>
      <c r="D169" s="28" t="s">
        <v>173</v>
      </c>
      <c r="E169" s="21">
        <v>39326</v>
      </c>
      <c r="F169" s="20" t="s">
        <v>164</v>
      </c>
      <c r="G169" s="19" t="s">
        <v>3</v>
      </c>
      <c r="H169" s="18">
        <f>H168+1</f>
        <v>84</v>
      </c>
      <c r="I169" s="97" t="str">
        <f t="shared" si="12"/>
        <v>*0,52€</v>
      </c>
      <c r="J169" s="98"/>
      <c r="K169" s="17" t="s">
        <v>2</v>
      </c>
      <c r="L169" s="16" t="s">
        <v>163</v>
      </c>
      <c r="M169" s="75" t="s">
        <v>172</v>
      </c>
      <c r="N169" s="76"/>
      <c r="O169" s="76"/>
      <c r="P169" s="76"/>
      <c r="Q169" s="77"/>
      <c r="R169" s="14" t="str">
        <f t="shared" si="9"/>
        <v>◄</v>
      </c>
      <c r="S169" s="13" t="str">
        <f t="shared" si="10"/>
        <v>◄</v>
      </c>
      <c r="T169" s="12"/>
      <c r="U169" s="12"/>
      <c r="V169" s="11" t="str">
        <f t="shared" si="11"/>
        <v/>
      </c>
      <c r="W169" s="4"/>
    </row>
    <row r="170" spans="1:23" ht="17.399999999999999" customHeight="1" thickTop="1" thickBot="1" x14ac:dyDescent="0.35">
      <c r="A170" s="9"/>
      <c r="B170" s="24" t="s">
        <v>5</v>
      </c>
      <c r="C170" s="23">
        <v>166</v>
      </c>
      <c r="D170" s="28" t="s">
        <v>171</v>
      </c>
      <c r="E170" s="21">
        <v>39326</v>
      </c>
      <c r="F170" s="20" t="s">
        <v>164</v>
      </c>
      <c r="G170" s="19" t="s">
        <v>3</v>
      </c>
      <c r="H170" s="18">
        <f>H169</f>
        <v>84</v>
      </c>
      <c r="I170" s="97" t="str">
        <f t="shared" si="12"/>
        <v>*0,52€</v>
      </c>
      <c r="J170" s="98"/>
      <c r="K170" s="17" t="s">
        <v>2</v>
      </c>
      <c r="L170" s="16" t="s">
        <v>163</v>
      </c>
      <c r="M170" s="75" t="s">
        <v>170</v>
      </c>
      <c r="N170" s="76"/>
      <c r="O170" s="76"/>
      <c r="P170" s="76"/>
      <c r="Q170" s="77"/>
      <c r="R170" s="14" t="str">
        <f t="shared" si="9"/>
        <v>◄</v>
      </c>
      <c r="S170" s="13" t="str">
        <f t="shared" si="10"/>
        <v>◄</v>
      </c>
      <c r="T170" s="12"/>
      <c r="U170" s="12"/>
      <c r="V170" s="11" t="str">
        <f t="shared" si="11"/>
        <v/>
      </c>
      <c r="W170" s="4"/>
    </row>
    <row r="171" spans="1:23" ht="17.399999999999999" customHeight="1" thickTop="1" thickBot="1" x14ac:dyDescent="0.35">
      <c r="A171" s="9"/>
      <c r="B171" s="24" t="s">
        <v>5</v>
      </c>
      <c r="C171" s="23">
        <v>167</v>
      </c>
      <c r="D171" s="28" t="s">
        <v>169</v>
      </c>
      <c r="E171" s="21">
        <v>39326</v>
      </c>
      <c r="F171" s="20" t="s">
        <v>164</v>
      </c>
      <c r="G171" s="19" t="s">
        <v>3</v>
      </c>
      <c r="H171" s="18">
        <f>H170+1</f>
        <v>85</v>
      </c>
      <c r="I171" s="97" t="str">
        <f t="shared" si="12"/>
        <v>*0,52€</v>
      </c>
      <c r="J171" s="98"/>
      <c r="K171" s="17" t="s">
        <v>2</v>
      </c>
      <c r="L171" s="16" t="s">
        <v>163</v>
      </c>
      <c r="M171" s="75" t="s">
        <v>168</v>
      </c>
      <c r="N171" s="76"/>
      <c r="O171" s="76"/>
      <c r="P171" s="76"/>
      <c r="Q171" s="77"/>
      <c r="R171" s="14" t="str">
        <f t="shared" si="9"/>
        <v>◄</v>
      </c>
      <c r="S171" s="13" t="str">
        <f t="shared" si="10"/>
        <v>◄</v>
      </c>
      <c r="T171" s="12"/>
      <c r="U171" s="12"/>
      <c r="V171" s="11" t="str">
        <f t="shared" si="11"/>
        <v/>
      </c>
      <c r="W171" s="4"/>
    </row>
    <row r="172" spans="1:23" ht="17.399999999999999" customHeight="1" thickTop="1" thickBot="1" x14ac:dyDescent="0.35">
      <c r="A172" s="9"/>
      <c r="B172" s="24" t="s">
        <v>5</v>
      </c>
      <c r="C172" s="23">
        <v>168</v>
      </c>
      <c r="D172" s="28" t="s">
        <v>167</v>
      </c>
      <c r="E172" s="21">
        <v>39326</v>
      </c>
      <c r="F172" s="20" t="s">
        <v>164</v>
      </c>
      <c r="G172" s="19" t="s">
        <v>3</v>
      </c>
      <c r="H172" s="18">
        <f>H171</f>
        <v>85</v>
      </c>
      <c r="I172" s="97" t="str">
        <f t="shared" si="12"/>
        <v>*0,52€</v>
      </c>
      <c r="J172" s="98"/>
      <c r="K172" s="17" t="s">
        <v>2</v>
      </c>
      <c r="L172" s="16" t="s">
        <v>163</v>
      </c>
      <c r="M172" s="75" t="s">
        <v>166</v>
      </c>
      <c r="N172" s="76"/>
      <c r="O172" s="76"/>
      <c r="P172" s="76"/>
      <c r="Q172" s="77"/>
      <c r="R172" s="14" t="str">
        <f t="shared" si="9"/>
        <v>◄</v>
      </c>
      <c r="S172" s="13" t="str">
        <f t="shared" si="10"/>
        <v>◄</v>
      </c>
      <c r="T172" s="12"/>
      <c r="U172" s="12"/>
      <c r="V172" s="11" t="str">
        <f t="shared" si="11"/>
        <v/>
      </c>
      <c r="W172" s="4"/>
    </row>
    <row r="173" spans="1:23" ht="17.399999999999999" customHeight="1" thickTop="1" thickBot="1" x14ac:dyDescent="0.35">
      <c r="A173" s="9"/>
      <c r="B173" s="24" t="s">
        <v>5</v>
      </c>
      <c r="C173" s="23">
        <v>169</v>
      </c>
      <c r="D173" s="28" t="s">
        <v>165</v>
      </c>
      <c r="E173" s="21">
        <v>39326</v>
      </c>
      <c r="F173" s="20" t="s">
        <v>164</v>
      </c>
      <c r="G173" s="19" t="s">
        <v>3</v>
      </c>
      <c r="H173" s="18">
        <f>H172+1</f>
        <v>86</v>
      </c>
      <c r="I173" s="97" t="str">
        <f t="shared" si="12"/>
        <v>*0,52€</v>
      </c>
      <c r="J173" s="98"/>
      <c r="K173" s="17" t="s">
        <v>2</v>
      </c>
      <c r="L173" s="16" t="s">
        <v>163</v>
      </c>
      <c r="M173" s="75" t="s">
        <v>162</v>
      </c>
      <c r="N173" s="76"/>
      <c r="O173" s="76"/>
      <c r="P173" s="76"/>
      <c r="Q173" s="77"/>
      <c r="R173" s="14" t="str">
        <f t="shared" si="9"/>
        <v>◄</v>
      </c>
      <c r="S173" s="13" t="str">
        <f t="shared" si="10"/>
        <v>◄</v>
      </c>
      <c r="T173" s="12"/>
      <c r="U173" s="12"/>
      <c r="V173" s="11" t="str">
        <f t="shared" si="11"/>
        <v/>
      </c>
      <c r="W173" s="4"/>
    </row>
    <row r="174" spans="1:23" ht="17.399999999999999" customHeight="1" thickTop="1" thickBot="1" x14ac:dyDescent="0.35">
      <c r="A174" s="9"/>
      <c r="B174" s="24" t="s">
        <v>5</v>
      </c>
      <c r="C174" s="23">
        <v>170</v>
      </c>
      <c r="D174" s="28" t="s">
        <v>161</v>
      </c>
      <c r="E174" s="21">
        <v>39370</v>
      </c>
      <c r="F174" s="20" t="s">
        <v>156</v>
      </c>
      <c r="G174" s="19" t="s">
        <v>3</v>
      </c>
      <c r="H174" s="18">
        <f>H173</f>
        <v>86</v>
      </c>
      <c r="I174" s="90" t="str">
        <f>CONCATENATE("*","① 0,52€")</f>
        <v>*① 0,52€</v>
      </c>
      <c r="J174" s="91"/>
      <c r="K174" s="17" t="s">
        <v>2</v>
      </c>
      <c r="L174" s="29" t="s">
        <v>155</v>
      </c>
      <c r="M174" s="75" t="s">
        <v>160</v>
      </c>
      <c r="N174" s="76"/>
      <c r="O174" s="76"/>
      <c r="P174" s="76"/>
      <c r="Q174" s="77"/>
      <c r="R174" s="14" t="str">
        <f t="shared" si="9"/>
        <v>◄</v>
      </c>
      <c r="S174" s="13" t="str">
        <f t="shared" si="10"/>
        <v>◄</v>
      </c>
      <c r="T174" s="12"/>
      <c r="U174" s="12"/>
      <c r="V174" s="11" t="str">
        <f t="shared" si="11"/>
        <v/>
      </c>
      <c r="W174" s="4"/>
    </row>
    <row r="175" spans="1:23" ht="16.2" customHeight="1" thickTop="1" thickBot="1" x14ac:dyDescent="0.35">
      <c r="A175" s="9"/>
      <c r="B175" s="24" t="s">
        <v>5</v>
      </c>
      <c r="C175" s="23">
        <v>171</v>
      </c>
      <c r="D175" s="28" t="s">
        <v>159</v>
      </c>
      <c r="E175" s="21">
        <v>39370</v>
      </c>
      <c r="F175" s="20" t="s">
        <v>156</v>
      </c>
      <c r="G175" s="19" t="s">
        <v>3</v>
      </c>
      <c r="H175" s="18">
        <f>H174+1</f>
        <v>87</v>
      </c>
      <c r="I175" s="90" t="str">
        <f>CONCATENATE("*","① 0,52€")</f>
        <v>*① 0,52€</v>
      </c>
      <c r="J175" s="91"/>
      <c r="K175" s="17" t="s">
        <v>2</v>
      </c>
      <c r="L175" s="29" t="s">
        <v>155</v>
      </c>
      <c r="M175" s="75" t="s">
        <v>158</v>
      </c>
      <c r="N175" s="76"/>
      <c r="O175" s="76"/>
      <c r="P175" s="76"/>
      <c r="Q175" s="77"/>
      <c r="R175" s="14" t="str">
        <f t="shared" si="9"/>
        <v>◄</v>
      </c>
      <c r="S175" s="13" t="str">
        <f t="shared" si="10"/>
        <v>◄</v>
      </c>
      <c r="T175" s="12"/>
      <c r="U175" s="12"/>
      <c r="V175" s="11" t="str">
        <f t="shared" si="11"/>
        <v/>
      </c>
      <c r="W175" s="4"/>
    </row>
    <row r="176" spans="1:23" ht="16.2" customHeight="1" thickTop="1" thickBot="1" x14ac:dyDescent="0.35">
      <c r="A176" s="9"/>
      <c r="B176" s="24" t="s">
        <v>5</v>
      </c>
      <c r="C176" s="23">
        <v>172</v>
      </c>
      <c r="D176" s="28" t="s">
        <v>157</v>
      </c>
      <c r="E176" s="21">
        <v>39370</v>
      </c>
      <c r="F176" s="20" t="s">
        <v>156</v>
      </c>
      <c r="G176" s="19" t="s">
        <v>3</v>
      </c>
      <c r="H176" s="18">
        <f>H175</f>
        <v>87</v>
      </c>
      <c r="I176" s="90" t="str">
        <f>CONCATENATE("*","① 0,52€")</f>
        <v>*① 0,52€</v>
      </c>
      <c r="J176" s="91"/>
      <c r="K176" s="17" t="s">
        <v>2</v>
      </c>
      <c r="L176" s="29" t="s">
        <v>155</v>
      </c>
      <c r="M176" s="75" t="s">
        <v>154</v>
      </c>
      <c r="N176" s="76"/>
      <c r="O176" s="76"/>
      <c r="P176" s="76"/>
      <c r="Q176" s="77"/>
      <c r="R176" s="14" t="str">
        <f t="shared" si="9"/>
        <v>◄</v>
      </c>
      <c r="S176" s="13" t="str">
        <f t="shared" si="10"/>
        <v>◄</v>
      </c>
      <c r="T176" s="12"/>
      <c r="U176" s="12"/>
      <c r="V176" s="11" t="str">
        <f t="shared" si="11"/>
        <v/>
      </c>
      <c r="W176" s="4"/>
    </row>
    <row r="177" spans="1:23" ht="16.2" customHeight="1" thickTop="1" thickBot="1" x14ac:dyDescent="0.35">
      <c r="A177" s="9"/>
      <c r="B177" s="24" t="s">
        <v>5</v>
      </c>
      <c r="C177" s="23">
        <v>173</v>
      </c>
      <c r="D177" s="28" t="s">
        <v>153</v>
      </c>
      <c r="E177" s="21">
        <v>39396</v>
      </c>
      <c r="F177" s="20" t="s">
        <v>150</v>
      </c>
      <c r="G177" s="19" t="s">
        <v>3</v>
      </c>
      <c r="H177" s="18">
        <f>H176+1</f>
        <v>88</v>
      </c>
      <c r="I177" s="90" t="str">
        <f>CONCATENATE("*","① 0,52€")</f>
        <v>*① 0,52€</v>
      </c>
      <c r="J177" s="91"/>
      <c r="K177" s="17" t="s">
        <v>2</v>
      </c>
      <c r="L177" s="16" t="s">
        <v>149</v>
      </c>
      <c r="M177" s="75" t="s">
        <v>152</v>
      </c>
      <c r="N177" s="76"/>
      <c r="O177" s="76"/>
      <c r="P177" s="76"/>
      <c r="Q177" s="77"/>
      <c r="R177" s="14" t="str">
        <f t="shared" si="9"/>
        <v>◄</v>
      </c>
      <c r="S177" s="13" t="str">
        <f t="shared" si="10"/>
        <v>◄</v>
      </c>
      <c r="T177" s="12"/>
      <c r="U177" s="12"/>
      <c r="V177" s="11" t="str">
        <f t="shared" si="11"/>
        <v/>
      </c>
      <c r="W177" s="4"/>
    </row>
    <row r="178" spans="1:23" ht="16.2" customHeight="1" thickTop="1" thickBot="1" x14ac:dyDescent="0.35">
      <c r="A178" s="9"/>
      <c r="B178" s="24" t="s">
        <v>5</v>
      </c>
      <c r="C178" s="23">
        <v>174</v>
      </c>
      <c r="D178" s="28" t="s">
        <v>151</v>
      </c>
      <c r="E178" s="21">
        <v>39396</v>
      </c>
      <c r="F178" s="20" t="s">
        <v>150</v>
      </c>
      <c r="G178" s="19" t="s">
        <v>3</v>
      </c>
      <c r="H178" s="18">
        <f>H177</f>
        <v>88</v>
      </c>
      <c r="I178" s="90" t="str">
        <f>CONCATENATE("*","① 0,52€")</f>
        <v>*① 0,52€</v>
      </c>
      <c r="J178" s="91"/>
      <c r="K178" s="17" t="s">
        <v>2</v>
      </c>
      <c r="L178" s="16" t="s">
        <v>149</v>
      </c>
      <c r="M178" s="75" t="s">
        <v>148</v>
      </c>
      <c r="N178" s="76"/>
      <c r="O178" s="76"/>
      <c r="P178" s="76"/>
      <c r="Q178" s="77"/>
      <c r="R178" s="14" t="str">
        <f t="shared" si="9"/>
        <v>◄</v>
      </c>
      <c r="S178" s="13" t="str">
        <f t="shared" si="10"/>
        <v>◄</v>
      </c>
      <c r="T178" s="12"/>
      <c r="U178" s="12"/>
      <c r="V178" s="11" t="str">
        <f t="shared" si="11"/>
        <v/>
      </c>
      <c r="W178" s="4"/>
    </row>
    <row r="179" spans="1:23" ht="15.6" customHeight="1" thickTop="1" thickBot="1" x14ac:dyDescent="0.35">
      <c r="A179" s="9"/>
      <c r="B179" s="24" t="s">
        <v>5</v>
      </c>
      <c r="C179" s="23">
        <v>175</v>
      </c>
      <c r="D179" s="28" t="s">
        <v>147</v>
      </c>
      <c r="E179" s="21">
        <v>39008</v>
      </c>
      <c r="F179" s="20" t="s">
        <v>128</v>
      </c>
      <c r="G179" s="19" t="s">
        <v>3</v>
      </c>
      <c r="H179" s="18">
        <f>H178+1</f>
        <v>89</v>
      </c>
      <c r="I179" s="90" t="str">
        <f t="shared" ref="I179:I188" si="13">CONCATENATE("*","① 0,54€")</f>
        <v>*① 0,54€</v>
      </c>
      <c r="J179" s="91"/>
      <c r="K179" s="17" t="s">
        <v>2</v>
      </c>
      <c r="L179" s="16" t="s">
        <v>127</v>
      </c>
      <c r="M179" s="75" t="s">
        <v>146</v>
      </c>
      <c r="N179" s="76"/>
      <c r="O179" s="76"/>
      <c r="P179" s="76"/>
      <c r="Q179" s="77"/>
      <c r="R179" s="14" t="str">
        <f t="shared" si="9"/>
        <v>◄</v>
      </c>
      <c r="S179" s="13" t="str">
        <f t="shared" si="10"/>
        <v>◄</v>
      </c>
      <c r="T179" s="12"/>
      <c r="U179" s="12"/>
      <c r="V179" s="11" t="str">
        <f t="shared" si="11"/>
        <v/>
      </c>
      <c r="W179" s="4"/>
    </row>
    <row r="180" spans="1:23" ht="15.6" customHeight="1" thickTop="1" thickBot="1" x14ac:dyDescent="0.35">
      <c r="A180" s="9"/>
      <c r="B180" s="24" t="s">
        <v>5</v>
      </c>
      <c r="C180" s="23">
        <v>176</v>
      </c>
      <c r="D180" s="28" t="s">
        <v>145</v>
      </c>
      <c r="E180" s="21">
        <v>39008</v>
      </c>
      <c r="F180" s="20" t="s">
        <v>128</v>
      </c>
      <c r="G180" s="19" t="s">
        <v>3</v>
      </c>
      <c r="H180" s="18">
        <f>H179</f>
        <v>89</v>
      </c>
      <c r="I180" s="90" t="str">
        <f t="shared" si="13"/>
        <v>*① 0,54€</v>
      </c>
      <c r="J180" s="91"/>
      <c r="K180" s="17" t="s">
        <v>2</v>
      </c>
      <c r="L180" s="16" t="s">
        <v>127</v>
      </c>
      <c r="M180" s="75" t="s">
        <v>144</v>
      </c>
      <c r="N180" s="76"/>
      <c r="O180" s="76"/>
      <c r="P180" s="76"/>
      <c r="Q180" s="77"/>
      <c r="R180" s="14" t="str">
        <f t="shared" si="9"/>
        <v>◄</v>
      </c>
      <c r="S180" s="13" t="str">
        <f t="shared" si="10"/>
        <v>◄</v>
      </c>
      <c r="T180" s="12"/>
      <c r="U180" s="12"/>
      <c r="V180" s="11" t="str">
        <f t="shared" si="11"/>
        <v/>
      </c>
      <c r="W180" s="4"/>
    </row>
    <row r="181" spans="1:23" ht="15.6" customHeight="1" thickTop="1" thickBot="1" x14ac:dyDescent="0.35">
      <c r="A181" s="9"/>
      <c r="B181" s="24" t="s">
        <v>5</v>
      </c>
      <c r="C181" s="23">
        <v>177</v>
      </c>
      <c r="D181" s="28" t="s">
        <v>143</v>
      </c>
      <c r="E181" s="21">
        <v>39008</v>
      </c>
      <c r="F181" s="20" t="s">
        <v>128</v>
      </c>
      <c r="G181" s="19" t="s">
        <v>3</v>
      </c>
      <c r="H181" s="18">
        <f>H180+1</f>
        <v>90</v>
      </c>
      <c r="I181" s="90" t="str">
        <f t="shared" si="13"/>
        <v>*① 0,54€</v>
      </c>
      <c r="J181" s="91"/>
      <c r="K181" s="17" t="s">
        <v>2</v>
      </c>
      <c r="L181" s="16" t="s">
        <v>127</v>
      </c>
      <c r="M181" s="75" t="s">
        <v>142</v>
      </c>
      <c r="N181" s="76"/>
      <c r="O181" s="76"/>
      <c r="P181" s="76"/>
      <c r="Q181" s="77"/>
      <c r="R181" s="14" t="str">
        <f t="shared" si="9"/>
        <v>◄</v>
      </c>
      <c r="S181" s="13" t="str">
        <f t="shared" si="10"/>
        <v>◄</v>
      </c>
      <c r="T181" s="12"/>
      <c r="U181" s="12"/>
      <c r="V181" s="11" t="str">
        <f t="shared" si="11"/>
        <v/>
      </c>
      <c r="W181" s="4"/>
    </row>
    <row r="182" spans="1:23" ht="15.6" customHeight="1" thickTop="1" thickBot="1" x14ac:dyDescent="0.35">
      <c r="A182" s="9"/>
      <c r="B182" s="24" t="s">
        <v>5</v>
      </c>
      <c r="C182" s="23">
        <v>178</v>
      </c>
      <c r="D182" s="28" t="s">
        <v>141</v>
      </c>
      <c r="E182" s="21">
        <v>39008</v>
      </c>
      <c r="F182" s="20" t="s">
        <v>128</v>
      </c>
      <c r="G182" s="19" t="s">
        <v>3</v>
      </c>
      <c r="H182" s="18">
        <f>H181</f>
        <v>90</v>
      </c>
      <c r="I182" s="90" t="str">
        <f t="shared" si="13"/>
        <v>*① 0,54€</v>
      </c>
      <c r="J182" s="91"/>
      <c r="K182" s="17" t="s">
        <v>2</v>
      </c>
      <c r="L182" s="16" t="s">
        <v>127</v>
      </c>
      <c r="M182" s="75" t="s">
        <v>140</v>
      </c>
      <c r="N182" s="76"/>
      <c r="O182" s="76"/>
      <c r="P182" s="76"/>
      <c r="Q182" s="77"/>
      <c r="R182" s="14" t="str">
        <f t="shared" si="9"/>
        <v>◄</v>
      </c>
      <c r="S182" s="13" t="str">
        <f t="shared" si="10"/>
        <v>◄</v>
      </c>
      <c r="T182" s="12"/>
      <c r="U182" s="12"/>
      <c r="V182" s="11" t="str">
        <f t="shared" si="11"/>
        <v/>
      </c>
      <c r="W182" s="4"/>
    </row>
    <row r="183" spans="1:23" ht="15.6" customHeight="1" thickTop="1" thickBot="1" x14ac:dyDescent="0.35">
      <c r="A183" s="9"/>
      <c r="B183" s="24" t="s">
        <v>5</v>
      </c>
      <c r="C183" s="23">
        <v>179</v>
      </c>
      <c r="D183" s="28" t="s">
        <v>139</v>
      </c>
      <c r="E183" s="21">
        <v>39008</v>
      </c>
      <c r="F183" s="20" t="s">
        <v>128</v>
      </c>
      <c r="G183" s="19" t="s">
        <v>3</v>
      </c>
      <c r="H183" s="18">
        <f>H182+1</f>
        <v>91</v>
      </c>
      <c r="I183" s="90" t="str">
        <f t="shared" si="13"/>
        <v>*① 0,54€</v>
      </c>
      <c r="J183" s="91"/>
      <c r="K183" s="17" t="s">
        <v>2</v>
      </c>
      <c r="L183" s="16" t="s">
        <v>127</v>
      </c>
      <c r="M183" s="75" t="s">
        <v>138</v>
      </c>
      <c r="N183" s="76"/>
      <c r="O183" s="76"/>
      <c r="P183" s="76"/>
      <c r="Q183" s="77"/>
      <c r="R183" s="14" t="str">
        <f t="shared" si="9"/>
        <v>◄</v>
      </c>
      <c r="S183" s="13" t="str">
        <f t="shared" si="10"/>
        <v>◄</v>
      </c>
      <c r="T183" s="12"/>
      <c r="U183" s="12"/>
      <c r="V183" s="11" t="str">
        <f t="shared" si="11"/>
        <v/>
      </c>
      <c r="W183" s="4"/>
    </row>
    <row r="184" spans="1:23" ht="15.6" customHeight="1" thickTop="1" thickBot="1" x14ac:dyDescent="0.35">
      <c r="A184" s="9"/>
      <c r="B184" s="24" t="s">
        <v>5</v>
      </c>
      <c r="C184" s="23">
        <v>180</v>
      </c>
      <c r="D184" s="28" t="s">
        <v>137</v>
      </c>
      <c r="E184" s="21">
        <v>39008</v>
      </c>
      <c r="F184" s="20" t="s">
        <v>128</v>
      </c>
      <c r="G184" s="19" t="s">
        <v>3</v>
      </c>
      <c r="H184" s="18">
        <f>H183</f>
        <v>91</v>
      </c>
      <c r="I184" s="90" t="str">
        <f t="shared" si="13"/>
        <v>*① 0,54€</v>
      </c>
      <c r="J184" s="91"/>
      <c r="K184" s="17" t="s">
        <v>2</v>
      </c>
      <c r="L184" s="16" t="s">
        <v>127</v>
      </c>
      <c r="M184" s="75" t="s">
        <v>136</v>
      </c>
      <c r="N184" s="76"/>
      <c r="O184" s="76"/>
      <c r="P184" s="76"/>
      <c r="Q184" s="77"/>
      <c r="R184" s="14" t="str">
        <f t="shared" si="9"/>
        <v>◄</v>
      </c>
      <c r="S184" s="13" t="str">
        <f t="shared" si="10"/>
        <v>◄</v>
      </c>
      <c r="T184" s="12"/>
      <c r="U184" s="12"/>
      <c r="V184" s="11" t="str">
        <f t="shared" si="11"/>
        <v/>
      </c>
      <c r="W184" s="4"/>
    </row>
    <row r="185" spans="1:23" ht="15.6" customHeight="1" thickTop="1" thickBot="1" x14ac:dyDescent="0.35">
      <c r="A185" s="9"/>
      <c r="B185" s="24" t="s">
        <v>5</v>
      </c>
      <c r="C185" s="23">
        <v>181</v>
      </c>
      <c r="D185" s="28" t="s">
        <v>135</v>
      </c>
      <c r="E185" s="21">
        <v>39008</v>
      </c>
      <c r="F185" s="20" t="s">
        <v>128</v>
      </c>
      <c r="G185" s="19" t="s">
        <v>3</v>
      </c>
      <c r="H185" s="18">
        <f>H184+1</f>
        <v>92</v>
      </c>
      <c r="I185" s="90" t="str">
        <f t="shared" si="13"/>
        <v>*① 0,54€</v>
      </c>
      <c r="J185" s="91"/>
      <c r="K185" s="17" t="s">
        <v>2</v>
      </c>
      <c r="L185" s="16" t="s">
        <v>127</v>
      </c>
      <c r="M185" s="75" t="s">
        <v>134</v>
      </c>
      <c r="N185" s="76"/>
      <c r="O185" s="76"/>
      <c r="P185" s="76"/>
      <c r="Q185" s="77"/>
      <c r="R185" s="14" t="str">
        <f t="shared" si="9"/>
        <v>◄</v>
      </c>
      <c r="S185" s="13" t="str">
        <f t="shared" si="10"/>
        <v>◄</v>
      </c>
      <c r="T185" s="12"/>
      <c r="U185" s="12"/>
      <c r="V185" s="11" t="str">
        <f t="shared" si="11"/>
        <v/>
      </c>
      <c r="W185" s="4"/>
    </row>
    <row r="186" spans="1:23" ht="15.6" customHeight="1" thickTop="1" thickBot="1" x14ac:dyDescent="0.35">
      <c r="A186" s="9"/>
      <c r="B186" s="24" t="s">
        <v>5</v>
      </c>
      <c r="C186" s="23">
        <v>182</v>
      </c>
      <c r="D186" s="28" t="s">
        <v>133</v>
      </c>
      <c r="E186" s="21">
        <v>39008</v>
      </c>
      <c r="F186" s="20" t="s">
        <v>128</v>
      </c>
      <c r="G186" s="19" t="s">
        <v>3</v>
      </c>
      <c r="H186" s="18">
        <f>H185</f>
        <v>92</v>
      </c>
      <c r="I186" s="90" t="str">
        <f t="shared" si="13"/>
        <v>*① 0,54€</v>
      </c>
      <c r="J186" s="91"/>
      <c r="K186" s="17" t="s">
        <v>2</v>
      </c>
      <c r="L186" s="16" t="s">
        <v>127</v>
      </c>
      <c r="M186" s="75" t="s">
        <v>132</v>
      </c>
      <c r="N186" s="76"/>
      <c r="O186" s="76"/>
      <c r="P186" s="76"/>
      <c r="Q186" s="77"/>
      <c r="R186" s="14" t="str">
        <f t="shared" si="9"/>
        <v>◄</v>
      </c>
      <c r="S186" s="13" t="str">
        <f t="shared" si="10"/>
        <v>◄</v>
      </c>
      <c r="T186" s="12"/>
      <c r="U186" s="12"/>
      <c r="V186" s="11" t="str">
        <f t="shared" si="11"/>
        <v/>
      </c>
      <c r="W186" s="4"/>
    </row>
    <row r="187" spans="1:23" ht="15.6" customHeight="1" thickTop="1" thickBot="1" x14ac:dyDescent="0.35">
      <c r="A187" s="9"/>
      <c r="B187" s="24" t="s">
        <v>5</v>
      </c>
      <c r="C187" s="23">
        <v>183</v>
      </c>
      <c r="D187" s="28" t="s">
        <v>131</v>
      </c>
      <c r="E187" s="21">
        <v>39008</v>
      </c>
      <c r="F187" s="20" t="s">
        <v>128</v>
      </c>
      <c r="G187" s="19" t="s">
        <v>3</v>
      </c>
      <c r="H187" s="18">
        <f>H186+1</f>
        <v>93</v>
      </c>
      <c r="I187" s="90" t="str">
        <f t="shared" si="13"/>
        <v>*① 0,54€</v>
      </c>
      <c r="J187" s="91"/>
      <c r="K187" s="17" t="s">
        <v>2</v>
      </c>
      <c r="L187" s="16" t="s">
        <v>127</v>
      </c>
      <c r="M187" s="75" t="s">
        <v>130</v>
      </c>
      <c r="N187" s="76"/>
      <c r="O187" s="76"/>
      <c r="P187" s="76"/>
      <c r="Q187" s="77"/>
      <c r="R187" s="14" t="str">
        <f t="shared" si="9"/>
        <v>◄</v>
      </c>
      <c r="S187" s="13" t="str">
        <f t="shared" si="10"/>
        <v>◄</v>
      </c>
      <c r="T187" s="12"/>
      <c r="U187" s="12"/>
      <c r="V187" s="11" t="str">
        <f t="shared" si="11"/>
        <v/>
      </c>
      <c r="W187" s="4"/>
    </row>
    <row r="188" spans="1:23" ht="15.6" customHeight="1" thickTop="1" thickBot="1" x14ac:dyDescent="0.35">
      <c r="A188" s="9"/>
      <c r="B188" s="24" t="s">
        <v>5</v>
      </c>
      <c r="C188" s="23">
        <v>184</v>
      </c>
      <c r="D188" s="28" t="s">
        <v>129</v>
      </c>
      <c r="E188" s="21">
        <v>39008</v>
      </c>
      <c r="F188" s="20" t="s">
        <v>128</v>
      </c>
      <c r="G188" s="19" t="s">
        <v>3</v>
      </c>
      <c r="H188" s="18">
        <f>H187</f>
        <v>93</v>
      </c>
      <c r="I188" s="90" t="str">
        <f t="shared" si="13"/>
        <v>*① 0,54€</v>
      </c>
      <c r="J188" s="91"/>
      <c r="K188" s="17" t="s">
        <v>2</v>
      </c>
      <c r="L188" s="16" t="s">
        <v>127</v>
      </c>
      <c r="M188" s="75" t="s">
        <v>126</v>
      </c>
      <c r="N188" s="76"/>
      <c r="O188" s="76"/>
      <c r="P188" s="76"/>
      <c r="Q188" s="77"/>
      <c r="R188" s="14" t="str">
        <f t="shared" si="9"/>
        <v>◄</v>
      </c>
      <c r="S188" s="13" t="str">
        <f t="shared" si="10"/>
        <v>◄</v>
      </c>
      <c r="T188" s="12"/>
      <c r="U188" s="12"/>
      <c r="V188" s="11" t="str">
        <f t="shared" si="11"/>
        <v/>
      </c>
      <c r="W188" s="4"/>
    </row>
    <row r="189" spans="1:23" ht="15.6" customHeight="1" thickTop="1" thickBot="1" x14ac:dyDescent="0.35">
      <c r="A189" s="9"/>
      <c r="B189" s="24" t="s">
        <v>5</v>
      </c>
      <c r="C189" s="23">
        <v>185</v>
      </c>
      <c r="D189" s="28" t="s">
        <v>125</v>
      </c>
      <c r="E189" s="21">
        <v>40120</v>
      </c>
      <c r="F189" s="20" t="s">
        <v>104</v>
      </c>
      <c r="G189" s="19" t="s">
        <v>3</v>
      </c>
      <c r="H189" s="18">
        <f>H188+1</f>
        <v>94</v>
      </c>
      <c r="I189" s="90" t="str">
        <f t="shared" ref="I189:I204" si="14">CONCATENATE("*","① 0,59€")</f>
        <v>*① 0,59€</v>
      </c>
      <c r="J189" s="91"/>
      <c r="K189" s="17" t="s">
        <v>2</v>
      </c>
      <c r="L189" s="16" t="s">
        <v>103</v>
      </c>
      <c r="M189" s="75" t="s">
        <v>124</v>
      </c>
      <c r="N189" s="76"/>
      <c r="O189" s="76"/>
      <c r="P189" s="76"/>
      <c r="Q189" s="77"/>
      <c r="R189" s="14" t="str">
        <f t="shared" si="9"/>
        <v>◄</v>
      </c>
      <c r="S189" s="13" t="str">
        <f t="shared" si="10"/>
        <v>◄</v>
      </c>
      <c r="T189" s="12"/>
      <c r="U189" s="12"/>
      <c r="V189" s="11" t="str">
        <f t="shared" si="11"/>
        <v/>
      </c>
      <c r="W189" s="4"/>
    </row>
    <row r="190" spans="1:23" ht="15.6" customHeight="1" thickTop="1" thickBot="1" x14ac:dyDescent="0.35">
      <c r="A190" s="9"/>
      <c r="B190" s="24" t="s">
        <v>5</v>
      </c>
      <c r="C190" s="23">
        <v>186</v>
      </c>
      <c r="D190" s="28" t="s">
        <v>123</v>
      </c>
      <c r="E190" s="21">
        <v>40120</v>
      </c>
      <c r="F190" s="20" t="s">
        <v>104</v>
      </c>
      <c r="G190" s="19" t="s">
        <v>3</v>
      </c>
      <c r="H190" s="18">
        <f>H189</f>
        <v>94</v>
      </c>
      <c r="I190" s="90" t="str">
        <f t="shared" si="14"/>
        <v>*① 0,59€</v>
      </c>
      <c r="J190" s="91"/>
      <c r="K190" s="17" t="s">
        <v>2</v>
      </c>
      <c r="L190" s="16" t="s">
        <v>103</v>
      </c>
      <c r="M190" s="75" t="s">
        <v>122</v>
      </c>
      <c r="N190" s="76"/>
      <c r="O190" s="76"/>
      <c r="P190" s="76"/>
      <c r="Q190" s="77"/>
      <c r="R190" s="14" t="str">
        <f t="shared" si="9"/>
        <v>◄</v>
      </c>
      <c r="S190" s="13" t="str">
        <f t="shared" si="10"/>
        <v>◄</v>
      </c>
      <c r="T190" s="12"/>
      <c r="U190" s="12"/>
      <c r="V190" s="11" t="str">
        <f t="shared" si="11"/>
        <v/>
      </c>
      <c r="W190" s="4"/>
    </row>
    <row r="191" spans="1:23" ht="15.6" customHeight="1" thickTop="1" thickBot="1" x14ac:dyDescent="0.35">
      <c r="A191" s="9"/>
      <c r="B191" s="24" t="s">
        <v>5</v>
      </c>
      <c r="C191" s="23">
        <v>187</v>
      </c>
      <c r="D191" s="28" t="s">
        <v>121</v>
      </c>
      <c r="E191" s="21">
        <v>40120</v>
      </c>
      <c r="F191" s="20" t="s">
        <v>104</v>
      </c>
      <c r="G191" s="19" t="s">
        <v>3</v>
      </c>
      <c r="H191" s="18">
        <f>H190+1</f>
        <v>95</v>
      </c>
      <c r="I191" s="90" t="str">
        <f t="shared" si="14"/>
        <v>*① 0,59€</v>
      </c>
      <c r="J191" s="91"/>
      <c r="K191" s="17" t="s">
        <v>2</v>
      </c>
      <c r="L191" s="16" t="s">
        <v>103</v>
      </c>
      <c r="M191" s="75" t="s">
        <v>120</v>
      </c>
      <c r="N191" s="76"/>
      <c r="O191" s="76"/>
      <c r="P191" s="76"/>
      <c r="Q191" s="77"/>
      <c r="R191" s="14" t="str">
        <f t="shared" si="9"/>
        <v>◄</v>
      </c>
      <c r="S191" s="13" t="str">
        <f t="shared" si="10"/>
        <v>◄</v>
      </c>
      <c r="T191" s="12"/>
      <c r="U191" s="12"/>
      <c r="V191" s="11" t="str">
        <f t="shared" si="11"/>
        <v/>
      </c>
      <c r="W191" s="4"/>
    </row>
    <row r="192" spans="1:23" ht="15.6" customHeight="1" thickTop="1" thickBot="1" x14ac:dyDescent="0.35">
      <c r="A192" s="9"/>
      <c r="B192" s="24" t="s">
        <v>5</v>
      </c>
      <c r="C192" s="23">
        <v>188</v>
      </c>
      <c r="D192" s="28" t="s">
        <v>119</v>
      </c>
      <c r="E192" s="21">
        <v>40120</v>
      </c>
      <c r="F192" s="20" t="s">
        <v>104</v>
      </c>
      <c r="G192" s="19" t="s">
        <v>3</v>
      </c>
      <c r="H192" s="18">
        <f>H191</f>
        <v>95</v>
      </c>
      <c r="I192" s="90" t="str">
        <f t="shared" si="14"/>
        <v>*① 0,59€</v>
      </c>
      <c r="J192" s="91"/>
      <c r="K192" s="17" t="s">
        <v>2</v>
      </c>
      <c r="L192" s="16" t="s">
        <v>103</v>
      </c>
      <c r="M192" s="75" t="s">
        <v>118</v>
      </c>
      <c r="N192" s="76"/>
      <c r="O192" s="76"/>
      <c r="P192" s="76"/>
      <c r="Q192" s="77"/>
      <c r="R192" s="14" t="str">
        <f t="shared" si="9"/>
        <v>◄</v>
      </c>
      <c r="S192" s="13" t="str">
        <f t="shared" si="10"/>
        <v>◄</v>
      </c>
      <c r="T192" s="12"/>
      <c r="U192" s="12"/>
      <c r="V192" s="11" t="str">
        <f t="shared" si="11"/>
        <v/>
      </c>
      <c r="W192" s="4"/>
    </row>
    <row r="193" spans="1:23" ht="15.6" customHeight="1" thickTop="1" thickBot="1" x14ac:dyDescent="0.35">
      <c r="A193" s="9"/>
      <c r="B193" s="24" t="s">
        <v>5</v>
      </c>
      <c r="C193" s="23">
        <v>189</v>
      </c>
      <c r="D193" s="28" t="s">
        <v>117</v>
      </c>
      <c r="E193" s="21">
        <v>40120</v>
      </c>
      <c r="F193" s="20" t="s">
        <v>104</v>
      </c>
      <c r="G193" s="19" t="s">
        <v>3</v>
      </c>
      <c r="H193" s="18">
        <f>H192+1</f>
        <v>96</v>
      </c>
      <c r="I193" s="90" t="str">
        <f t="shared" si="14"/>
        <v>*① 0,59€</v>
      </c>
      <c r="J193" s="91"/>
      <c r="K193" s="17" t="s">
        <v>2</v>
      </c>
      <c r="L193" s="16" t="s">
        <v>103</v>
      </c>
      <c r="M193" s="75" t="s">
        <v>116</v>
      </c>
      <c r="N193" s="76"/>
      <c r="O193" s="76"/>
      <c r="P193" s="76"/>
      <c r="Q193" s="77"/>
      <c r="R193" s="14" t="str">
        <f t="shared" si="9"/>
        <v>◄</v>
      </c>
      <c r="S193" s="13" t="str">
        <f t="shared" si="10"/>
        <v>◄</v>
      </c>
      <c r="T193" s="12"/>
      <c r="U193" s="12"/>
      <c r="V193" s="11" t="str">
        <f t="shared" si="11"/>
        <v/>
      </c>
      <c r="W193" s="4"/>
    </row>
    <row r="194" spans="1:23" ht="15.6" customHeight="1" thickTop="1" thickBot="1" x14ac:dyDescent="0.35">
      <c r="A194" s="9"/>
      <c r="B194" s="24" t="s">
        <v>5</v>
      </c>
      <c r="C194" s="23">
        <v>190</v>
      </c>
      <c r="D194" s="28" t="s">
        <v>115</v>
      </c>
      <c r="E194" s="21">
        <v>40120</v>
      </c>
      <c r="F194" s="20" t="s">
        <v>104</v>
      </c>
      <c r="G194" s="19" t="s">
        <v>3</v>
      </c>
      <c r="H194" s="18">
        <f>H193</f>
        <v>96</v>
      </c>
      <c r="I194" s="90" t="str">
        <f t="shared" si="14"/>
        <v>*① 0,59€</v>
      </c>
      <c r="J194" s="91"/>
      <c r="K194" s="17" t="s">
        <v>2</v>
      </c>
      <c r="L194" s="16" t="s">
        <v>103</v>
      </c>
      <c r="M194" s="75" t="s">
        <v>114</v>
      </c>
      <c r="N194" s="76"/>
      <c r="O194" s="76"/>
      <c r="P194" s="76"/>
      <c r="Q194" s="77"/>
      <c r="R194" s="14" t="str">
        <f t="shared" si="9"/>
        <v>◄</v>
      </c>
      <c r="S194" s="13" t="str">
        <f t="shared" si="10"/>
        <v>◄</v>
      </c>
      <c r="T194" s="12"/>
      <c r="U194" s="12"/>
      <c r="V194" s="11" t="str">
        <f t="shared" si="11"/>
        <v/>
      </c>
      <c r="W194" s="4"/>
    </row>
    <row r="195" spans="1:23" ht="15.6" customHeight="1" thickTop="1" thickBot="1" x14ac:dyDescent="0.35">
      <c r="A195" s="9"/>
      <c r="B195" s="24" t="s">
        <v>5</v>
      </c>
      <c r="C195" s="23">
        <v>191</v>
      </c>
      <c r="D195" s="28" t="s">
        <v>113</v>
      </c>
      <c r="E195" s="21">
        <v>40120</v>
      </c>
      <c r="F195" s="20" t="s">
        <v>104</v>
      </c>
      <c r="G195" s="19" t="s">
        <v>3</v>
      </c>
      <c r="H195" s="18">
        <f>H194+1</f>
        <v>97</v>
      </c>
      <c r="I195" s="90" t="str">
        <f t="shared" si="14"/>
        <v>*① 0,59€</v>
      </c>
      <c r="J195" s="91"/>
      <c r="K195" s="17" t="s">
        <v>2</v>
      </c>
      <c r="L195" s="16" t="s">
        <v>103</v>
      </c>
      <c r="M195" s="75" t="s">
        <v>112</v>
      </c>
      <c r="N195" s="76"/>
      <c r="O195" s="76"/>
      <c r="P195" s="76"/>
      <c r="Q195" s="77"/>
      <c r="R195" s="14" t="str">
        <f t="shared" si="9"/>
        <v>◄</v>
      </c>
      <c r="S195" s="13" t="str">
        <f t="shared" si="10"/>
        <v>◄</v>
      </c>
      <c r="T195" s="12"/>
      <c r="U195" s="12"/>
      <c r="V195" s="11" t="str">
        <f t="shared" si="11"/>
        <v/>
      </c>
      <c r="W195" s="4"/>
    </row>
    <row r="196" spans="1:23" ht="15.6" customHeight="1" thickTop="1" thickBot="1" x14ac:dyDescent="0.35">
      <c r="A196" s="9"/>
      <c r="B196" s="24" t="s">
        <v>5</v>
      </c>
      <c r="C196" s="23">
        <v>192</v>
      </c>
      <c r="D196" s="28" t="s">
        <v>111</v>
      </c>
      <c r="E196" s="21">
        <v>40120</v>
      </c>
      <c r="F196" s="20" t="s">
        <v>104</v>
      </c>
      <c r="G196" s="19" t="s">
        <v>3</v>
      </c>
      <c r="H196" s="18">
        <f>H195</f>
        <v>97</v>
      </c>
      <c r="I196" s="90" t="str">
        <f t="shared" si="14"/>
        <v>*① 0,59€</v>
      </c>
      <c r="J196" s="91"/>
      <c r="K196" s="17" t="s">
        <v>2</v>
      </c>
      <c r="L196" s="16" t="s">
        <v>103</v>
      </c>
      <c r="M196" s="75" t="s">
        <v>110</v>
      </c>
      <c r="N196" s="76"/>
      <c r="O196" s="76"/>
      <c r="P196" s="76"/>
      <c r="Q196" s="77"/>
      <c r="R196" s="14" t="str">
        <f t="shared" si="9"/>
        <v>◄</v>
      </c>
      <c r="S196" s="13" t="str">
        <f t="shared" si="10"/>
        <v>◄</v>
      </c>
      <c r="T196" s="12"/>
      <c r="U196" s="12"/>
      <c r="V196" s="11" t="str">
        <f t="shared" si="11"/>
        <v/>
      </c>
      <c r="W196" s="4"/>
    </row>
    <row r="197" spans="1:23" ht="15.6" customHeight="1" thickTop="1" thickBot="1" x14ac:dyDescent="0.35">
      <c r="A197" s="9"/>
      <c r="B197" s="24" t="s">
        <v>5</v>
      </c>
      <c r="C197" s="23">
        <v>193</v>
      </c>
      <c r="D197" s="28" t="s">
        <v>109</v>
      </c>
      <c r="E197" s="21">
        <v>40120</v>
      </c>
      <c r="F197" s="20" t="s">
        <v>104</v>
      </c>
      <c r="G197" s="19" t="s">
        <v>3</v>
      </c>
      <c r="H197" s="18">
        <f>H196+1</f>
        <v>98</v>
      </c>
      <c r="I197" s="90" t="str">
        <f t="shared" si="14"/>
        <v>*① 0,59€</v>
      </c>
      <c r="J197" s="91"/>
      <c r="K197" s="17" t="s">
        <v>2</v>
      </c>
      <c r="L197" s="16" t="s">
        <v>103</v>
      </c>
      <c r="M197" s="75" t="s">
        <v>108</v>
      </c>
      <c r="N197" s="76"/>
      <c r="O197" s="76"/>
      <c r="P197" s="76"/>
      <c r="Q197" s="77"/>
      <c r="R197" s="14" t="str">
        <f t="shared" ref="R197:R259" si="15">IF(AND(S197="◄",V197="►"),"◄?►",IF(S197="◄","◄",IF(V197="►","►","")))</f>
        <v>◄</v>
      </c>
      <c r="S197" s="13" t="str">
        <f t="shared" ref="S197:S259" si="16">IF(T197&gt;0,"","◄")</f>
        <v>◄</v>
      </c>
      <c r="T197" s="12"/>
      <c r="U197" s="12"/>
      <c r="V197" s="11" t="str">
        <f t="shared" ref="V197:V259" si="17">IF(U197&gt;0,"►","")</f>
        <v/>
      </c>
      <c r="W197" s="4"/>
    </row>
    <row r="198" spans="1:23" ht="15.6" customHeight="1" thickTop="1" thickBot="1" x14ac:dyDescent="0.35">
      <c r="A198" s="9"/>
      <c r="B198" s="24" t="s">
        <v>5</v>
      </c>
      <c r="C198" s="23">
        <v>194</v>
      </c>
      <c r="D198" s="28" t="s">
        <v>107</v>
      </c>
      <c r="E198" s="21">
        <v>40120</v>
      </c>
      <c r="F198" s="20" t="s">
        <v>104</v>
      </c>
      <c r="G198" s="19" t="s">
        <v>3</v>
      </c>
      <c r="H198" s="18">
        <f>H197</f>
        <v>98</v>
      </c>
      <c r="I198" s="90" t="str">
        <f t="shared" si="14"/>
        <v>*① 0,59€</v>
      </c>
      <c r="J198" s="91"/>
      <c r="K198" s="17" t="s">
        <v>2</v>
      </c>
      <c r="L198" s="16" t="s">
        <v>103</v>
      </c>
      <c r="M198" s="75" t="s">
        <v>106</v>
      </c>
      <c r="N198" s="76"/>
      <c r="O198" s="76"/>
      <c r="P198" s="76"/>
      <c r="Q198" s="77"/>
      <c r="R198" s="14" t="str">
        <f t="shared" si="15"/>
        <v>◄</v>
      </c>
      <c r="S198" s="13" t="str">
        <f t="shared" si="16"/>
        <v>◄</v>
      </c>
      <c r="T198" s="12"/>
      <c r="U198" s="12"/>
      <c r="V198" s="11" t="str">
        <f t="shared" si="17"/>
        <v/>
      </c>
      <c r="W198" s="4"/>
    </row>
    <row r="199" spans="1:23" ht="15.6" customHeight="1" thickTop="1" thickBot="1" x14ac:dyDescent="0.35">
      <c r="A199" s="9"/>
      <c r="B199" s="24" t="s">
        <v>5</v>
      </c>
      <c r="C199" s="23">
        <v>195</v>
      </c>
      <c r="D199" s="28" t="s">
        <v>105</v>
      </c>
      <c r="E199" s="21">
        <v>40120</v>
      </c>
      <c r="F199" s="20" t="s">
        <v>104</v>
      </c>
      <c r="G199" s="19" t="s">
        <v>3</v>
      </c>
      <c r="H199" s="18">
        <f>H198+1</f>
        <v>99</v>
      </c>
      <c r="I199" s="90" t="str">
        <f t="shared" si="14"/>
        <v>*① 0,59€</v>
      </c>
      <c r="J199" s="91"/>
      <c r="K199" s="17" t="s">
        <v>2</v>
      </c>
      <c r="L199" s="16" t="s">
        <v>103</v>
      </c>
      <c r="M199" s="75" t="s">
        <v>102</v>
      </c>
      <c r="N199" s="76"/>
      <c r="O199" s="76"/>
      <c r="P199" s="76"/>
      <c r="Q199" s="77"/>
      <c r="R199" s="14" t="str">
        <f t="shared" si="15"/>
        <v>◄</v>
      </c>
      <c r="S199" s="13" t="str">
        <f t="shared" si="16"/>
        <v>◄</v>
      </c>
      <c r="T199" s="12"/>
      <c r="U199" s="12"/>
      <c r="V199" s="11" t="str">
        <f t="shared" si="17"/>
        <v/>
      </c>
      <c r="W199" s="4"/>
    </row>
    <row r="200" spans="1:23" ht="15.6" customHeight="1" thickTop="1" thickBot="1" x14ac:dyDescent="0.35">
      <c r="A200" s="9"/>
      <c r="B200" s="24" t="s">
        <v>5</v>
      </c>
      <c r="C200" s="23">
        <v>196</v>
      </c>
      <c r="D200" s="28" t="s">
        <v>101</v>
      </c>
      <c r="E200" s="21">
        <v>40284</v>
      </c>
      <c r="F200" s="20" t="s">
        <v>92</v>
      </c>
      <c r="G200" s="19" t="s">
        <v>3</v>
      </c>
      <c r="H200" s="18">
        <f>H199</f>
        <v>99</v>
      </c>
      <c r="I200" s="90" t="str">
        <f t="shared" si="14"/>
        <v>*① 0,59€</v>
      </c>
      <c r="J200" s="91"/>
      <c r="K200" s="17" t="s">
        <v>2</v>
      </c>
      <c r="L200" s="29" t="s">
        <v>91</v>
      </c>
      <c r="M200" s="75" t="s">
        <v>100</v>
      </c>
      <c r="N200" s="76"/>
      <c r="O200" s="76"/>
      <c r="P200" s="76"/>
      <c r="Q200" s="77"/>
      <c r="R200" s="14" t="str">
        <f t="shared" si="15"/>
        <v>◄</v>
      </c>
      <c r="S200" s="13" t="str">
        <f t="shared" si="16"/>
        <v>◄</v>
      </c>
      <c r="T200" s="12"/>
      <c r="U200" s="12"/>
      <c r="V200" s="11" t="str">
        <f t="shared" si="17"/>
        <v/>
      </c>
      <c r="W200" s="4"/>
    </row>
    <row r="201" spans="1:23" ht="15.6" customHeight="1" thickTop="1" thickBot="1" x14ac:dyDescent="0.35">
      <c r="A201" s="9"/>
      <c r="B201" s="24" t="s">
        <v>5</v>
      </c>
      <c r="C201" s="23">
        <v>197</v>
      </c>
      <c r="D201" s="28" t="s">
        <v>99</v>
      </c>
      <c r="E201" s="21">
        <v>40284</v>
      </c>
      <c r="F201" s="20" t="s">
        <v>92</v>
      </c>
      <c r="G201" s="19" t="s">
        <v>3</v>
      </c>
      <c r="H201" s="18">
        <f>H200+1</f>
        <v>100</v>
      </c>
      <c r="I201" s="90" t="str">
        <f t="shared" si="14"/>
        <v>*① 0,59€</v>
      </c>
      <c r="J201" s="91"/>
      <c r="K201" s="17" t="s">
        <v>2</v>
      </c>
      <c r="L201" s="16" t="s">
        <v>91</v>
      </c>
      <c r="M201" s="75" t="s">
        <v>98</v>
      </c>
      <c r="N201" s="76"/>
      <c r="O201" s="76"/>
      <c r="P201" s="76"/>
      <c r="Q201" s="77"/>
      <c r="R201" s="14" t="str">
        <f t="shared" si="15"/>
        <v>◄</v>
      </c>
      <c r="S201" s="13" t="str">
        <f t="shared" si="16"/>
        <v>◄</v>
      </c>
      <c r="T201" s="12"/>
      <c r="U201" s="12"/>
      <c r="V201" s="11" t="str">
        <f t="shared" si="17"/>
        <v/>
      </c>
      <c r="W201" s="4"/>
    </row>
    <row r="202" spans="1:23" ht="15.6" customHeight="1" thickTop="1" thickBot="1" x14ac:dyDescent="0.35">
      <c r="A202" s="9"/>
      <c r="B202" s="24" t="s">
        <v>5</v>
      </c>
      <c r="C202" s="23">
        <v>198</v>
      </c>
      <c r="D202" s="28" t="s">
        <v>97</v>
      </c>
      <c r="E202" s="21">
        <v>40284</v>
      </c>
      <c r="F202" s="20" t="s">
        <v>92</v>
      </c>
      <c r="G202" s="19" t="s">
        <v>3</v>
      </c>
      <c r="H202" s="18">
        <f>H201</f>
        <v>100</v>
      </c>
      <c r="I202" s="90" t="str">
        <f t="shared" si="14"/>
        <v>*① 0,59€</v>
      </c>
      <c r="J202" s="91"/>
      <c r="K202" s="17" t="s">
        <v>2</v>
      </c>
      <c r="L202" s="16" t="s">
        <v>91</v>
      </c>
      <c r="M202" s="75" t="s">
        <v>96</v>
      </c>
      <c r="N202" s="76"/>
      <c r="O202" s="76"/>
      <c r="P202" s="76"/>
      <c r="Q202" s="77"/>
      <c r="R202" s="14" t="str">
        <f t="shared" si="15"/>
        <v>◄</v>
      </c>
      <c r="S202" s="13" t="str">
        <f t="shared" si="16"/>
        <v>◄</v>
      </c>
      <c r="T202" s="12"/>
      <c r="U202" s="12"/>
      <c r="V202" s="11" t="str">
        <f t="shared" si="17"/>
        <v/>
      </c>
      <c r="W202" s="4"/>
    </row>
    <row r="203" spans="1:23" ht="15.6" customHeight="1" thickTop="1" thickBot="1" x14ac:dyDescent="0.35">
      <c r="A203" s="9"/>
      <c r="B203" s="24" t="s">
        <v>5</v>
      </c>
      <c r="C203" s="23">
        <v>199</v>
      </c>
      <c r="D203" s="28" t="s">
        <v>95</v>
      </c>
      <c r="E203" s="21">
        <v>40284</v>
      </c>
      <c r="F203" s="20" t="s">
        <v>92</v>
      </c>
      <c r="G203" s="19" t="s">
        <v>3</v>
      </c>
      <c r="H203" s="18">
        <f>H202+1</f>
        <v>101</v>
      </c>
      <c r="I203" s="90" t="str">
        <f t="shared" si="14"/>
        <v>*① 0,59€</v>
      </c>
      <c r="J203" s="91"/>
      <c r="K203" s="17" t="s">
        <v>2</v>
      </c>
      <c r="L203" s="16" t="s">
        <v>91</v>
      </c>
      <c r="M203" s="75" t="s">
        <v>94</v>
      </c>
      <c r="N203" s="76"/>
      <c r="O203" s="76"/>
      <c r="P203" s="76"/>
      <c r="Q203" s="77"/>
      <c r="R203" s="14" t="str">
        <f t="shared" si="15"/>
        <v>◄</v>
      </c>
      <c r="S203" s="13" t="str">
        <f t="shared" si="16"/>
        <v>◄</v>
      </c>
      <c r="T203" s="12"/>
      <c r="U203" s="12"/>
      <c r="V203" s="11" t="str">
        <f t="shared" si="17"/>
        <v/>
      </c>
      <c r="W203" s="4"/>
    </row>
    <row r="204" spans="1:23" ht="15.6" customHeight="1" thickTop="1" thickBot="1" x14ac:dyDescent="0.35">
      <c r="A204" s="9"/>
      <c r="B204" s="24" t="s">
        <v>5</v>
      </c>
      <c r="C204" s="23">
        <v>200</v>
      </c>
      <c r="D204" s="28" t="s">
        <v>93</v>
      </c>
      <c r="E204" s="21">
        <v>40284</v>
      </c>
      <c r="F204" s="20" t="s">
        <v>92</v>
      </c>
      <c r="G204" s="19" t="s">
        <v>3</v>
      </c>
      <c r="H204" s="18">
        <f>H203</f>
        <v>101</v>
      </c>
      <c r="I204" s="90" t="str">
        <f t="shared" si="14"/>
        <v>*① 0,59€</v>
      </c>
      <c r="J204" s="91"/>
      <c r="K204" s="17" t="s">
        <v>2</v>
      </c>
      <c r="L204" s="16" t="s">
        <v>91</v>
      </c>
      <c r="M204" s="75" t="s">
        <v>90</v>
      </c>
      <c r="N204" s="76"/>
      <c r="O204" s="76"/>
      <c r="P204" s="76"/>
      <c r="Q204" s="77"/>
      <c r="R204" s="14" t="str">
        <f t="shared" si="15"/>
        <v>◄</v>
      </c>
      <c r="S204" s="13" t="str">
        <f t="shared" si="16"/>
        <v>◄</v>
      </c>
      <c r="T204" s="12"/>
      <c r="U204" s="12"/>
      <c r="V204" s="11" t="str">
        <f t="shared" si="17"/>
        <v/>
      </c>
      <c r="W204" s="4"/>
    </row>
    <row r="205" spans="1:23" ht="15.6" customHeight="1" thickTop="1" thickBot="1" x14ac:dyDescent="0.35">
      <c r="A205" s="9"/>
      <c r="B205" s="24" t="s">
        <v>5</v>
      </c>
      <c r="C205" s="23">
        <v>201</v>
      </c>
      <c r="D205" s="28" t="s">
        <v>89</v>
      </c>
      <c r="E205" s="21">
        <v>40441</v>
      </c>
      <c r="F205" s="20" t="s">
        <v>68</v>
      </c>
      <c r="G205" s="19" t="s">
        <v>3</v>
      </c>
      <c r="H205" s="18">
        <f>H204+1</f>
        <v>102</v>
      </c>
      <c r="I205" s="90" t="str">
        <f t="shared" ref="I205:I215" si="18">CONCATENATE("*","① 0,61€")</f>
        <v>*① 0,61€</v>
      </c>
      <c r="J205" s="91"/>
      <c r="K205" s="17" t="s">
        <v>2</v>
      </c>
      <c r="L205" s="16" t="s">
        <v>67</v>
      </c>
      <c r="M205" s="75" t="s">
        <v>88</v>
      </c>
      <c r="N205" s="76"/>
      <c r="O205" s="76"/>
      <c r="P205" s="76"/>
      <c r="Q205" s="77"/>
      <c r="R205" s="14" t="str">
        <f t="shared" si="15"/>
        <v>◄</v>
      </c>
      <c r="S205" s="13" t="str">
        <f t="shared" si="16"/>
        <v>◄</v>
      </c>
      <c r="T205" s="12"/>
      <c r="U205" s="12"/>
      <c r="V205" s="11" t="str">
        <f t="shared" si="17"/>
        <v/>
      </c>
      <c r="W205" s="4"/>
    </row>
    <row r="206" spans="1:23" ht="15.6" customHeight="1" thickTop="1" thickBot="1" x14ac:dyDescent="0.35">
      <c r="A206" s="9"/>
      <c r="B206" s="24" t="s">
        <v>5</v>
      </c>
      <c r="C206" s="23">
        <v>202</v>
      </c>
      <c r="D206" s="28" t="s">
        <v>87</v>
      </c>
      <c r="E206" s="21">
        <v>40441</v>
      </c>
      <c r="F206" s="20" t="s">
        <v>68</v>
      </c>
      <c r="G206" s="19" t="s">
        <v>3</v>
      </c>
      <c r="H206" s="18">
        <f>H205</f>
        <v>102</v>
      </c>
      <c r="I206" s="90" t="str">
        <f t="shared" si="18"/>
        <v>*① 0,61€</v>
      </c>
      <c r="J206" s="91"/>
      <c r="K206" s="17" t="s">
        <v>2</v>
      </c>
      <c r="L206" s="16" t="s">
        <v>67</v>
      </c>
      <c r="M206" s="75" t="s">
        <v>86</v>
      </c>
      <c r="N206" s="76"/>
      <c r="O206" s="76"/>
      <c r="P206" s="76"/>
      <c r="Q206" s="77"/>
      <c r="R206" s="14" t="str">
        <f t="shared" si="15"/>
        <v>◄</v>
      </c>
      <c r="S206" s="13" t="str">
        <f t="shared" si="16"/>
        <v>◄</v>
      </c>
      <c r="T206" s="12"/>
      <c r="U206" s="12"/>
      <c r="V206" s="11" t="str">
        <f t="shared" si="17"/>
        <v/>
      </c>
      <c r="W206" s="4"/>
    </row>
    <row r="207" spans="1:23" ht="15.6" customHeight="1" thickTop="1" thickBot="1" x14ac:dyDescent="0.35">
      <c r="A207" s="9"/>
      <c r="B207" s="24" t="s">
        <v>5</v>
      </c>
      <c r="C207" s="23">
        <v>203</v>
      </c>
      <c r="D207" s="28" t="s">
        <v>85</v>
      </c>
      <c r="E207" s="21">
        <v>40441</v>
      </c>
      <c r="F207" s="20" t="s">
        <v>68</v>
      </c>
      <c r="G207" s="19" t="s">
        <v>3</v>
      </c>
      <c r="H207" s="18">
        <f>H206+1</f>
        <v>103</v>
      </c>
      <c r="I207" s="90" t="str">
        <f t="shared" si="18"/>
        <v>*① 0,61€</v>
      </c>
      <c r="J207" s="91"/>
      <c r="K207" s="17" t="s">
        <v>2</v>
      </c>
      <c r="L207" s="16" t="s">
        <v>67</v>
      </c>
      <c r="M207" s="75" t="s">
        <v>84</v>
      </c>
      <c r="N207" s="76"/>
      <c r="O207" s="76"/>
      <c r="P207" s="76"/>
      <c r="Q207" s="77"/>
      <c r="R207" s="14" t="str">
        <f t="shared" si="15"/>
        <v>◄</v>
      </c>
      <c r="S207" s="13" t="str">
        <f t="shared" si="16"/>
        <v>◄</v>
      </c>
      <c r="T207" s="12"/>
      <c r="U207" s="12"/>
      <c r="V207" s="11" t="str">
        <f t="shared" si="17"/>
        <v/>
      </c>
      <c r="W207" s="4"/>
    </row>
    <row r="208" spans="1:23" ht="15.6" customHeight="1" thickTop="1" thickBot="1" x14ac:dyDescent="0.35">
      <c r="A208" s="9"/>
      <c r="B208" s="24" t="s">
        <v>5</v>
      </c>
      <c r="C208" s="23">
        <v>204</v>
      </c>
      <c r="D208" s="28" t="s">
        <v>83</v>
      </c>
      <c r="E208" s="21">
        <v>40441</v>
      </c>
      <c r="F208" s="20" t="s">
        <v>68</v>
      </c>
      <c r="G208" s="19" t="s">
        <v>3</v>
      </c>
      <c r="H208" s="18">
        <f>H207</f>
        <v>103</v>
      </c>
      <c r="I208" s="90" t="str">
        <f t="shared" si="18"/>
        <v>*① 0,61€</v>
      </c>
      <c r="J208" s="91"/>
      <c r="K208" s="17" t="s">
        <v>2</v>
      </c>
      <c r="L208" s="16" t="s">
        <v>67</v>
      </c>
      <c r="M208" s="75" t="s">
        <v>82</v>
      </c>
      <c r="N208" s="76"/>
      <c r="O208" s="76"/>
      <c r="P208" s="76"/>
      <c r="Q208" s="77"/>
      <c r="R208" s="14" t="str">
        <f t="shared" si="15"/>
        <v>◄</v>
      </c>
      <c r="S208" s="13" t="str">
        <f t="shared" si="16"/>
        <v>◄</v>
      </c>
      <c r="T208" s="12"/>
      <c r="U208" s="12"/>
      <c r="V208" s="11" t="str">
        <f t="shared" si="17"/>
        <v/>
      </c>
      <c r="W208" s="4"/>
    </row>
    <row r="209" spans="1:23" ht="15.6" customHeight="1" thickTop="1" thickBot="1" x14ac:dyDescent="0.35">
      <c r="A209" s="9"/>
      <c r="B209" s="24" t="s">
        <v>5</v>
      </c>
      <c r="C209" s="23">
        <v>205</v>
      </c>
      <c r="D209" s="28" t="s">
        <v>81</v>
      </c>
      <c r="E209" s="21">
        <v>40441</v>
      </c>
      <c r="F209" s="20" t="s">
        <v>68</v>
      </c>
      <c r="G209" s="19" t="s">
        <v>3</v>
      </c>
      <c r="H209" s="18">
        <f>H208+1</f>
        <v>104</v>
      </c>
      <c r="I209" s="90" t="str">
        <f t="shared" si="18"/>
        <v>*① 0,61€</v>
      </c>
      <c r="J209" s="91"/>
      <c r="K209" s="17" t="s">
        <v>2</v>
      </c>
      <c r="L209" s="16" t="s">
        <v>67</v>
      </c>
      <c r="M209" s="75" t="s">
        <v>80</v>
      </c>
      <c r="N209" s="76"/>
      <c r="O209" s="76"/>
      <c r="P209" s="76"/>
      <c r="Q209" s="77"/>
      <c r="R209" s="14" t="str">
        <f t="shared" si="15"/>
        <v>◄</v>
      </c>
      <c r="S209" s="13" t="str">
        <f t="shared" si="16"/>
        <v>◄</v>
      </c>
      <c r="T209" s="12"/>
      <c r="U209" s="12"/>
      <c r="V209" s="11" t="str">
        <f t="shared" si="17"/>
        <v/>
      </c>
      <c r="W209" s="4"/>
    </row>
    <row r="210" spans="1:23" ht="15.6" customHeight="1" thickTop="1" thickBot="1" x14ac:dyDescent="0.35">
      <c r="A210" s="9"/>
      <c r="B210" s="24" t="s">
        <v>5</v>
      </c>
      <c r="C210" s="23">
        <v>206</v>
      </c>
      <c r="D210" s="28" t="s">
        <v>79</v>
      </c>
      <c r="E210" s="21">
        <v>40441</v>
      </c>
      <c r="F210" s="20" t="s">
        <v>68</v>
      </c>
      <c r="G210" s="19" t="s">
        <v>3</v>
      </c>
      <c r="H210" s="18">
        <f>H209</f>
        <v>104</v>
      </c>
      <c r="I210" s="90" t="str">
        <f t="shared" si="18"/>
        <v>*① 0,61€</v>
      </c>
      <c r="J210" s="91"/>
      <c r="K210" s="17" t="s">
        <v>2</v>
      </c>
      <c r="L210" s="16" t="s">
        <v>67</v>
      </c>
      <c r="M210" s="75" t="s">
        <v>78</v>
      </c>
      <c r="N210" s="76"/>
      <c r="O210" s="76"/>
      <c r="P210" s="76"/>
      <c r="Q210" s="77"/>
      <c r="R210" s="14" t="str">
        <f t="shared" si="15"/>
        <v>◄</v>
      </c>
      <c r="S210" s="13" t="str">
        <f t="shared" si="16"/>
        <v>◄</v>
      </c>
      <c r="T210" s="12"/>
      <c r="U210" s="12"/>
      <c r="V210" s="11" t="str">
        <f t="shared" si="17"/>
        <v/>
      </c>
      <c r="W210" s="4"/>
    </row>
    <row r="211" spans="1:23" ht="15.6" customHeight="1" thickTop="1" thickBot="1" x14ac:dyDescent="0.35">
      <c r="A211" s="9"/>
      <c r="B211" s="24" t="s">
        <v>5</v>
      </c>
      <c r="C211" s="23">
        <v>207</v>
      </c>
      <c r="D211" s="28" t="s">
        <v>77</v>
      </c>
      <c r="E211" s="21">
        <v>40441</v>
      </c>
      <c r="F211" s="20" t="s">
        <v>68</v>
      </c>
      <c r="G211" s="19" t="s">
        <v>3</v>
      </c>
      <c r="H211" s="18">
        <f>H210+1</f>
        <v>105</v>
      </c>
      <c r="I211" s="90" t="str">
        <f t="shared" si="18"/>
        <v>*① 0,61€</v>
      </c>
      <c r="J211" s="91"/>
      <c r="K211" s="17" t="s">
        <v>2</v>
      </c>
      <c r="L211" s="16" t="s">
        <v>67</v>
      </c>
      <c r="M211" s="75" t="s">
        <v>76</v>
      </c>
      <c r="N211" s="76"/>
      <c r="O211" s="76"/>
      <c r="P211" s="76"/>
      <c r="Q211" s="77"/>
      <c r="R211" s="14" t="str">
        <f t="shared" si="15"/>
        <v>◄</v>
      </c>
      <c r="S211" s="13" t="str">
        <f t="shared" si="16"/>
        <v>◄</v>
      </c>
      <c r="T211" s="12"/>
      <c r="U211" s="12"/>
      <c r="V211" s="11" t="str">
        <f t="shared" si="17"/>
        <v/>
      </c>
      <c r="W211" s="4"/>
    </row>
    <row r="212" spans="1:23" ht="15.6" customHeight="1" thickTop="1" thickBot="1" x14ac:dyDescent="0.35">
      <c r="A212" s="9"/>
      <c r="B212" s="24" t="s">
        <v>5</v>
      </c>
      <c r="C212" s="23">
        <v>208</v>
      </c>
      <c r="D212" s="28" t="s">
        <v>75</v>
      </c>
      <c r="E212" s="21">
        <v>40441</v>
      </c>
      <c r="F212" s="20" t="s">
        <v>68</v>
      </c>
      <c r="G212" s="19" t="s">
        <v>3</v>
      </c>
      <c r="H212" s="18">
        <f>H211</f>
        <v>105</v>
      </c>
      <c r="I212" s="90" t="str">
        <f t="shared" si="18"/>
        <v>*① 0,61€</v>
      </c>
      <c r="J212" s="91"/>
      <c r="K212" s="17" t="s">
        <v>2</v>
      </c>
      <c r="L212" s="16" t="s">
        <v>67</v>
      </c>
      <c r="M212" s="75" t="s">
        <v>74</v>
      </c>
      <c r="N212" s="76"/>
      <c r="O212" s="76"/>
      <c r="P212" s="76"/>
      <c r="Q212" s="77"/>
      <c r="R212" s="14" t="str">
        <f t="shared" si="15"/>
        <v>◄</v>
      </c>
      <c r="S212" s="13" t="str">
        <f t="shared" si="16"/>
        <v>◄</v>
      </c>
      <c r="T212" s="12"/>
      <c r="U212" s="12"/>
      <c r="V212" s="11" t="str">
        <f t="shared" si="17"/>
        <v/>
      </c>
      <c r="W212" s="4"/>
    </row>
    <row r="213" spans="1:23" ht="15.6" customHeight="1" thickTop="1" thickBot="1" x14ac:dyDescent="0.35">
      <c r="A213" s="9"/>
      <c r="B213" s="24" t="s">
        <v>5</v>
      </c>
      <c r="C213" s="23">
        <v>209</v>
      </c>
      <c r="D213" s="28" t="s">
        <v>73</v>
      </c>
      <c r="E213" s="21">
        <v>40441</v>
      </c>
      <c r="F213" s="20" t="s">
        <v>68</v>
      </c>
      <c r="G213" s="19" t="s">
        <v>3</v>
      </c>
      <c r="H213" s="18">
        <f>H212+1</f>
        <v>106</v>
      </c>
      <c r="I213" s="90" t="str">
        <f t="shared" si="18"/>
        <v>*① 0,61€</v>
      </c>
      <c r="J213" s="91"/>
      <c r="K213" s="17" t="s">
        <v>2</v>
      </c>
      <c r="L213" s="16" t="s">
        <v>67</v>
      </c>
      <c r="M213" s="75" t="s">
        <v>72</v>
      </c>
      <c r="N213" s="76"/>
      <c r="O213" s="76"/>
      <c r="P213" s="76"/>
      <c r="Q213" s="77"/>
      <c r="R213" s="14" t="str">
        <f t="shared" si="15"/>
        <v>◄</v>
      </c>
      <c r="S213" s="13" t="str">
        <f t="shared" si="16"/>
        <v>◄</v>
      </c>
      <c r="T213" s="12"/>
      <c r="U213" s="12"/>
      <c r="V213" s="11" t="str">
        <f t="shared" si="17"/>
        <v/>
      </c>
      <c r="W213" s="4"/>
    </row>
    <row r="214" spans="1:23" ht="15.6" customHeight="1" thickTop="1" thickBot="1" x14ac:dyDescent="0.35">
      <c r="A214" s="9"/>
      <c r="B214" s="24" t="s">
        <v>5</v>
      </c>
      <c r="C214" s="23">
        <v>210</v>
      </c>
      <c r="D214" s="28" t="s">
        <v>71</v>
      </c>
      <c r="E214" s="21">
        <v>40441</v>
      </c>
      <c r="F214" s="20" t="s">
        <v>68</v>
      </c>
      <c r="G214" s="19" t="s">
        <v>3</v>
      </c>
      <c r="H214" s="18">
        <f>H213</f>
        <v>106</v>
      </c>
      <c r="I214" s="90" t="str">
        <f t="shared" si="18"/>
        <v>*① 0,61€</v>
      </c>
      <c r="J214" s="91"/>
      <c r="K214" s="17" t="s">
        <v>2</v>
      </c>
      <c r="L214" s="16" t="s">
        <v>67</v>
      </c>
      <c r="M214" s="75" t="s">
        <v>70</v>
      </c>
      <c r="N214" s="76"/>
      <c r="O214" s="76"/>
      <c r="P214" s="76"/>
      <c r="Q214" s="77"/>
      <c r="R214" s="14" t="str">
        <f t="shared" si="15"/>
        <v>◄</v>
      </c>
      <c r="S214" s="13" t="str">
        <f t="shared" si="16"/>
        <v>◄</v>
      </c>
      <c r="T214" s="12"/>
      <c r="U214" s="12"/>
      <c r="V214" s="11" t="str">
        <f t="shared" si="17"/>
        <v/>
      </c>
      <c r="W214" s="4"/>
    </row>
    <row r="215" spans="1:23" ht="15.6" customHeight="1" thickTop="1" thickBot="1" x14ac:dyDescent="0.35">
      <c r="A215" s="9"/>
      <c r="B215" s="24" t="s">
        <v>5</v>
      </c>
      <c r="C215" s="23">
        <v>211</v>
      </c>
      <c r="D215" s="28" t="s">
        <v>69</v>
      </c>
      <c r="E215" s="21">
        <v>40441</v>
      </c>
      <c r="F215" s="20" t="s">
        <v>68</v>
      </c>
      <c r="G215" s="19" t="s">
        <v>3</v>
      </c>
      <c r="H215" s="18">
        <f>H214+1</f>
        <v>107</v>
      </c>
      <c r="I215" s="90" t="str">
        <f t="shared" si="18"/>
        <v>*① 0,61€</v>
      </c>
      <c r="J215" s="91"/>
      <c r="K215" s="17" t="s">
        <v>2</v>
      </c>
      <c r="L215" s="16" t="s">
        <v>67</v>
      </c>
      <c r="M215" s="75" t="s">
        <v>66</v>
      </c>
      <c r="N215" s="76"/>
      <c r="O215" s="76"/>
      <c r="P215" s="76"/>
      <c r="Q215" s="77"/>
      <c r="R215" s="14" t="str">
        <f t="shared" si="15"/>
        <v>◄</v>
      </c>
      <c r="S215" s="13" t="str">
        <f t="shared" si="16"/>
        <v>◄</v>
      </c>
      <c r="T215" s="12"/>
      <c r="U215" s="12"/>
      <c r="V215" s="11" t="str">
        <f t="shared" si="17"/>
        <v/>
      </c>
      <c r="W215" s="4"/>
    </row>
    <row r="216" spans="1:23" ht="15.6" customHeight="1" thickTop="1" thickBot="1" x14ac:dyDescent="0.35">
      <c r="A216" s="9"/>
      <c r="B216" s="24" t="s">
        <v>5</v>
      </c>
      <c r="C216" s="23">
        <v>212</v>
      </c>
      <c r="D216" s="28"/>
      <c r="E216" s="21">
        <v>40639</v>
      </c>
      <c r="F216" s="20" t="s">
        <v>55</v>
      </c>
      <c r="G216" s="19" t="s">
        <v>3</v>
      </c>
      <c r="H216" s="18">
        <f>H215</f>
        <v>107</v>
      </c>
      <c r="I216" s="90" t="str">
        <f t="shared" ref="I216:I237" si="19">CONCATENATE("*","① 0,65€")</f>
        <v>*① 0,65€</v>
      </c>
      <c r="J216" s="91"/>
      <c r="K216" s="17" t="s">
        <v>2</v>
      </c>
      <c r="L216" s="16" t="s">
        <v>54</v>
      </c>
      <c r="M216" s="75" t="s">
        <v>65</v>
      </c>
      <c r="N216" s="76"/>
      <c r="O216" s="76"/>
      <c r="P216" s="76"/>
      <c r="Q216" s="77"/>
      <c r="R216" s="14" t="str">
        <f t="shared" si="15"/>
        <v>◄</v>
      </c>
      <c r="S216" s="13" t="str">
        <f t="shared" si="16"/>
        <v>◄</v>
      </c>
      <c r="T216" s="12"/>
      <c r="U216" s="12"/>
      <c r="V216" s="11" t="str">
        <f t="shared" si="17"/>
        <v/>
      </c>
      <c r="W216" s="4"/>
    </row>
    <row r="217" spans="1:23" ht="15.6" customHeight="1" thickTop="1" thickBot="1" x14ac:dyDescent="0.35">
      <c r="A217" s="9"/>
      <c r="B217" s="24" t="s">
        <v>5</v>
      </c>
      <c r="C217" s="23">
        <v>213</v>
      </c>
      <c r="D217" s="28"/>
      <c r="E217" s="21">
        <v>40639</v>
      </c>
      <c r="F217" s="20" t="s">
        <v>55</v>
      </c>
      <c r="G217" s="19" t="s">
        <v>3</v>
      </c>
      <c r="H217" s="18">
        <f>H216+1</f>
        <v>108</v>
      </c>
      <c r="I217" s="90" t="str">
        <f t="shared" si="19"/>
        <v>*① 0,65€</v>
      </c>
      <c r="J217" s="91"/>
      <c r="K217" s="17" t="s">
        <v>2</v>
      </c>
      <c r="L217" s="16" t="s">
        <v>54</v>
      </c>
      <c r="M217" s="75" t="s">
        <v>64</v>
      </c>
      <c r="N217" s="76"/>
      <c r="O217" s="76"/>
      <c r="P217" s="76"/>
      <c r="Q217" s="77"/>
      <c r="R217" s="14" t="str">
        <f t="shared" si="15"/>
        <v>◄</v>
      </c>
      <c r="S217" s="13" t="str">
        <f t="shared" si="16"/>
        <v>◄</v>
      </c>
      <c r="T217" s="12"/>
      <c r="U217" s="12"/>
      <c r="V217" s="11" t="str">
        <f t="shared" si="17"/>
        <v/>
      </c>
      <c r="W217" s="4"/>
    </row>
    <row r="218" spans="1:23" ht="15.6" customHeight="1" thickTop="1" thickBot="1" x14ac:dyDescent="0.35">
      <c r="A218" s="9"/>
      <c r="B218" s="24" t="s">
        <v>5</v>
      </c>
      <c r="C218" s="23">
        <v>214</v>
      </c>
      <c r="D218" s="28"/>
      <c r="E218" s="21">
        <v>40639</v>
      </c>
      <c r="F218" s="20" t="s">
        <v>55</v>
      </c>
      <c r="G218" s="19" t="s">
        <v>3</v>
      </c>
      <c r="H218" s="18">
        <f>H217</f>
        <v>108</v>
      </c>
      <c r="I218" s="90" t="str">
        <f t="shared" si="19"/>
        <v>*① 0,65€</v>
      </c>
      <c r="J218" s="91"/>
      <c r="K218" s="17" t="s">
        <v>2</v>
      </c>
      <c r="L218" s="16" t="s">
        <v>54</v>
      </c>
      <c r="M218" s="75" t="s">
        <v>63</v>
      </c>
      <c r="N218" s="76"/>
      <c r="O218" s="76"/>
      <c r="P218" s="76"/>
      <c r="Q218" s="77"/>
      <c r="R218" s="14" t="str">
        <f t="shared" si="15"/>
        <v>◄</v>
      </c>
      <c r="S218" s="13" t="str">
        <f t="shared" si="16"/>
        <v>◄</v>
      </c>
      <c r="T218" s="12"/>
      <c r="U218" s="12"/>
      <c r="V218" s="11" t="str">
        <f t="shared" si="17"/>
        <v/>
      </c>
      <c r="W218" s="4"/>
    </row>
    <row r="219" spans="1:23" ht="15.6" customHeight="1" thickTop="1" thickBot="1" x14ac:dyDescent="0.35">
      <c r="A219" s="9"/>
      <c r="B219" s="24" t="s">
        <v>5</v>
      </c>
      <c r="C219" s="23">
        <v>215</v>
      </c>
      <c r="D219" s="28"/>
      <c r="E219" s="21">
        <v>40639</v>
      </c>
      <c r="F219" s="20" t="s">
        <v>55</v>
      </c>
      <c r="G219" s="19" t="s">
        <v>3</v>
      </c>
      <c r="H219" s="18">
        <f>H218+1</f>
        <v>109</v>
      </c>
      <c r="I219" s="90" t="str">
        <f t="shared" si="19"/>
        <v>*① 0,65€</v>
      </c>
      <c r="J219" s="91"/>
      <c r="K219" s="17" t="s">
        <v>2</v>
      </c>
      <c r="L219" s="16" t="s">
        <v>54</v>
      </c>
      <c r="M219" s="75" t="s">
        <v>62</v>
      </c>
      <c r="N219" s="76"/>
      <c r="O219" s="76"/>
      <c r="P219" s="76"/>
      <c r="Q219" s="77"/>
      <c r="R219" s="14" t="str">
        <f t="shared" si="15"/>
        <v>◄</v>
      </c>
      <c r="S219" s="13" t="str">
        <f t="shared" si="16"/>
        <v>◄</v>
      </c>
      <c r="T219" s="12"/>
      <c r="U219" s="12"/>
      <c r="V219" s="11" t="str">
        <f t="shared" si="17"/>
        <v/>
      </c>
      <c r="W219" s="4"/>
    </row>
    <row r="220" spans="1:23" ht="15.6" customHeight="1" thickTop="1" thickBot="1" x14ac:dyDescent="0.35">
      <c r="A220" s="9"/>
      <c r="B220" s="24" t="s">
        <v>5</v>
      </c>
      <c r="C220" s="23">
        <v>216</v>
      </c>
      <c r="D220" s="28"/>
      <c r="E220" s="21">
        <v>40639</v>
      </c>
      <c r="F220" s="20" t="s">
        <v>55</v>
      </c>
      <c r="G220" s="19" t="s">
        <v>3</v>
      </c>
      <c r="H220" s="18">
        <f>H219</f>
        <v>109</v>
      </c>
      <c r="I220" s="90" t="str">
        <f t="shared" si="19"/>
        <v>*① 0,65€</v>
      </c>
      <c r="J220" s="91"/>
      <c r="K220" s="17" t="s">
        <v>2</v>
      </c>
      <c r="L220" s="16" t="s">
        <v>54</v>
      </c>
      <c r="M220" s="75" t="s">
        <v>61</v>
      </c>
      <c r="N220" s="76"/>
      <c r="O220" s="76"/>
      <c r="P220" s="76"/>
      <c r="Q220" s="77"/>
      <c r="R220" s="14" t="str">
        <f t="shared" si="15"/>
        <v>◄</v>
      </c>
      <c r="S220" s="13" t="str">
        <f t="shared" si="16"/>
        <v>◄</v>
      </c>
      <c r="T220" s="12"/>
      <c r="U220" s="12"/>
      <c r="V220" s="11" t="str">
        <f t="shared" si="17"/>
        <v/>
      </c>
      <c r="W220" s="4"/>
    </row>
    <row r="221" spans="1:23" ht="15.6" customHeight="1" thickTop="1" thickBot="1" x14ac:dyDescent="0.35">
      <c r="A221" s="9"/>
      <c r="B221" s="24" t="s">
        <v>5</v>
      </c>
      <c r="C221" s="23">
        <v>217</v>
      </c>
      <c r="D221" s="28"/>
      <c r="E221" s="21">
        <v>40639</v>
      </c>
      <c r="F221" s="20" t="s">
        <v>55</v>
      </c>
      <c r="G221" s="19" t="s">
        <v>3</v>
      </c>
      <c r="H221" s="18">
        <f>H220+1</f>
        <v>110</v>
      </c>
      <c r="I221" s="90" t="str">
        <f t="shared" si="19"/>
        <v>*① 0,65€</v>
      </c>
      <c r="J221" s="91"/>
      <c r="K221" s="17" t="s">
        <v>2</v>
      </c>
      <c r="L221" s="16" t="s">
        <v>54</v>
      </c>
      <c r="M221" s="75" t="s">
        <v>60</v>
      </c>
      <c r="N221" s="76"/>
      <c r="O221" s="76"/>
      <c r="P221" s="76"/>
      <c r="Q221" s="77"/>
      <c r="R221" s="14" t="str">
        <f t="shared" si="15"/>
        <v>◄</v>
      </c>
      <c r="S221" s="13" t="str">
        <f t="shared" si="16"/>
        <v>◄</v>
      </c>
      <c r="T221" s="12"/>
      <c r="U221" s="12"/>
      <c r="V221" s="11" t="str">
        <f t="shared" si="17"/>
        <v/>
      </c>
      <c r="W221" s="4"/>
    </row>
    <row r="222" spans="1:23" ht="15.6" customHeight="1" thickTop="1" thickBot="1" x14ac:dyDescent="0.35">
      <c r="A222" s="9"/>
      <c r="B222" s="24" t="s">
        <v>5</v>
      </c>
      <c r="C222" s="23">
        <v>218</v>
      </c>
      <c r="D222" s="28"/>
      <c r="E222" s="21">
        <v>40639</v>
      </c>
      <c r="F222" s="20" t="s">
        <v>55</v>
      </c>
      <c r="G222" s="19" t="s">
        <v>3</v>
      </c>
      <c r="H222" s="18">
        <f>H221</f>
        <v>110</v>
      </c>
      <c r="I222" s="90" t="str">
        <f t="shared" si="19"/>
        <v>*① 0,65€</v>
      </c>
      <c r="J222" s="91"/>
      <c r="K222" s="17" t="s">
        <v>2</v>
      </c>
      <c r="L222" s="16" t="s">
        <v>54</v>
      </c>
      <c r="M222" s="75" t="s">
        <v>59</v>
      </c>
      <c r="N222" s="76"/>
      <c r="O222" s="76"/>
      <c r="P222" s="76"/>
      <c r="Q222" s="77"/>
      <c r="R222" s="14" t="str">
        <f t="shared" si="15"/>
        <v>◄</v>
      </c>
      <c r="S222" s="13" t="str">
        <f t="shared" si="16"/>
        <v>◄</v>
      </c>
      <c r="T222" s="12"/>
      <c r="U222" s="12"/>
      <c r="V222" s="11" t="str">
        <f t="shared" si="17"/>
        <v/>
      </c>
      <c r="W222" s="4"/>
    </row>
    <row r="223" spans="1:23" ht="15.6" customHeight="1" thickTop="1" thickBot="1" x14ac:dyDescent="0.35">
      <c r="A223" s="9"/>
      <c r="B223" s="24" t="s">
        <v>5</v>
      </c>
      <c r="C223" s="23">
        <v>219</v>
      </c>
      <c r="D223" s="28"/>
      <c r="E223" s="21">
        <v>40639</v>
      </c>
      <c r="F223" s="20" t="s">
        <v>55</v>
      </c>
      <c r="G223" s="19" t="s">
        <v>3</v>
      </c>
      <c r="H223" s="18">
        <f>H222+1</f>
        <v>111</v>
      </c>
      <c r="I223" s="90" t="str">
        <f t="shared" si="19"/>
        <v>*① 0,65€</v>
      </c>
      <c r="J223" s="91"/>
      <c r="K223" s="17" t="s">
        <v>2</v>
      </c>
      <c r="L223" s="16" t="s">
        <v>54</v>
      </c>
      <c r="M223" s="75" t="s">
        <v>58</v>
      </c>
      <c r="N223" s="76"/>
      <c r="O223" s="76"/>
      <c r="P223" s="76"/>
      <c r="Q223" s="77"/>
      <c r="R223" s="14" t="str">
        <f t="shared" si="15"/>
        <v>◄</v>
      </c>
      <c r="S223" s="13" t="str">
        <f t="shared" si="16"/>
        <v>◄</v>
      </c>
      <c r="T223" s="12"/>
      <c r="U223" s="12"/>
      <c r="V223" s="11" t="str">
        <f t="shared" si="17"/>
        <v/>
      </c>
      <c r="W223" s="4"/>
    </row>
    <row r="224" spans="1:23" ht="15.6" customHeight="1" thickTop="1" thickBot="1" x14ac:dyDescent="0.35">
      <c r="A224" s="9"/>
      <c r="B224" s="24" t="s">
        <v>5</v>
      </c>
      <c r="C224" s="23">
        <v>220</v>
      </c>
      <c r="D224" s="28"/>
      <c r="E224" s="21">
        <v>40639</v>
      </c>
      <c r="F224" s="20" t="s">
        <v>55</v>
      </c>
      <c r="G224" s="19" t="s">
        <v>3</v>
      </c>
      <c r="H224" s="18">
        <f>H223</f>
        <v>111</v>
      </c>
      <c r="I224" s="90" t="str">
        <f t="shared" si="19"/>
        <v>*① 0,65€</v>
      </c>
      <c r="J224" s="91"/>
      <c r="K224" s="17" t="s">
        <v>2</v>
      </c>
      <c r="L224" s="16" t="s">
        <v>54</v>
      </c>
      <c r="M224" s="75" t="s">
        <v>57</v>
      </c>
      <c r="N224" s="76"/>
      <c r="O224" s="76"/>
      <c r="P224" s="76"/>
      <c r="Q224" s="77"/>
      <c r="R224" s="14" t="str">
        <f t="shared" si="15"/>
        <v>◄</v>
      </c>
      <c r="S224" s="13" t="str">
        <f t="shared" si="16"/>
        <v>◄</v>
      </c>
      <c r="T224" s="12"/>
      <c r="U224" s="12"/>
      <c r="V224" s="11" t="str">
        <f t="shared" si="17"/>
        <v/>
      </c>
      <c r="W224" s="4"/>
    </row>
    <row r="225" spans="1:23" ht="15.6" customHeight="1" thickTop="1" thickBot="1" x14ac:dyDescent="0.35">
      <c r="A225" s="9"/>
      <c r="B225" s="24" t="s">
        <v>5</v>
      </c>
      <c r="C225" s="23">
        <v>221</v>
      </c>
      <c r="D225" s="28"/>
      <c r="E225" s="21">
        <v>40639</v>
      </c>
      <c r="F225" s="20" t="s">
        <v>55</v>
      </c>
      <c r="G225" s="19" t="s">
        <v>3</v>
      </c>
      <c r="H225" s="18">
        <f>H224+1</f>
        <v>112</v>
      </c>
      <c r="I225" s="90" t="str">
        <f t="shared" si="19"/>
        <v>*① 0,65€</v>
      </c>
      <c r="J225" s="91"/>
      <c r="K225" s="17" t="s">
        <v>2</v>
      </c>
      <c r="L225" s="16" t="s">
        <v>54</v>
      </c>
      <c r="M225" s="75" t="s">
        <v>56</v>
      </c>
      <c r="N225" s="76"/>
      <c r="O225" s="76"/>
      <c r="P225" s="76"/>
      <c r="Q225" s="77"/>
      <c r="R225" s="14" t="str">
        <f t="shared" si="15"/>
        <v>◄</v>
      </c>
      <c r="S225" s="13" t="str">
        <f t="shared" si="16"/>
        <v>◄</v>
      </c>
      <c r="T225" s="12"/>
      <c r="U225" s="12"/>
      <c r="V225" s="11" t="str">
        <f t="shared" si="17"/>
        <v/>
      </c>
      <c r="W225" s="4"/>
    </row>
    <row r="226" spans="1:23" ht="15.6" customHeight="1" thickTop="1" thickBot="1" x14ac:dyDescent="0.35">
      <c r="A226" s="9"/>
      <c r="B226" s="24" t="s">
        <v>5</v>
      </c>
      <c r="C226" s="23">
        <v>222</v>
      </c>
      <c r="D226" s="28"/>
      <c r="E226" s="21">
        <v>40639</v>
      </c>
      <c r="F226" s="20" t="s">
        <v>55</v>
      </c>
      <c r="G226" s="19" t="s">
        <v>3</v>
      </c>
      <c r="H226" s="18">
        <f>H225</f>
        <v>112</v>
      </c>
      <c r="I226" s="90" t="str">
        <f t="shared" si="19"/>
        <v>*① 0,65€</v>
      </c>
      <c r="J226" s="91"/>
      <c r="K226" s="17" t="s">
        <v>2</v>
      </c>
      <c r="L226" s="16" t="s">
        <v>54</v>
      </c>
      <c r="M226" s="75" t="s">
        <v>53</v>
      </c>
      <c r="N226" s="76"/>
      <c r="O226" s="76"/>
      <c r="P226" s="76"/>
      <c r="Q226" s="77"/>
      <c r="R226" s="14" t="str">
        <f t="shared" si="15"/>
        <v>◄</v>
      </c>
      <c r="S226" s="13" t="str">
        <f t="shared" si="16"/>
        <v>◄</v>
      </c>
      <c r="T226" s="12"/>
      <c r="U226" s="12"/>
      <c r="V226" s="11" t="str">
        <f t="shared" si="17"/>
        <v/>
      </c>
      <c r="W226" s="4"/>
    </row>
    <row r="227" spans="1:23" ht="15.6" customHeight="1" thickTop="1" thickBot="1" x14ac:dyDescent="0.35">
      <c r="A227" s="9"/>
      <c r="B227" s="24" t="s">
        <v>5</v>
      </c>
      <c r="C227" s="23">
        <v>223</v>
      </c>
      <c r="D227" s="28" t="s">
        <v>52</v>
      </c>
      <c r="E227" s="21">
        <v>41054</v>
      </c>
      <c r="F227" s="20" t="s">
        <v>31</v>
      </c>
      <c r="G227" s="19" t="s">
        <v>3</v>
      </c>
      <c r="H227" s="18">
        <f>H226+1</f>
        <v>113</v>
      </c>
      <c r="I227" s="90" t="str">
        <f t="shared" si="19"/>
        <v>*① 0,65€</v>
      </c>
      <c r="J227" s="91"/>
      <c r="K227" s="17" t="s">
        <v>2</v>
      </c>
      <c r="L227" s="16" t="s">
        <v>30</v>
      </c>
      <c r="M227" s="75" t="s">
        <v>51</v>
      </c>
      <c r="N227" s="76"/>
      <c r="O227" s="76"/>
      <c r="P227" s="76"/>
      <c r="Q227" s="77"/>
      <c r="R227" s="14" t="str">
        <f t="shared" si="15"/>
        <v>◄</v>
      </c>
      <c r="S227" s="13" t="str">
        <f t="shared" si="16"/>
        <v>◄</v>
      </c>
      <c r="T227" s="12"/>
      <c r="U227" s="12"/>
      <c r="V227" s="11" t="str">
        <f t="shared" si="17"/>
        <v/>
      </c>
      <c r="W227" s="4"/>
    </row>
    <row r="228" spans="1:23" ht="15.6" customHeight="1" thickTop="1" thickBot="1" x14ac:dyDescent="0.35">
      <c r="A228" s="9"/>
      <c r="B228" s="24" t="s">
        <v>5</v>
      </c>
      <c r="C228" s="23">
        <v>224</v>
      </c>
      <c r="D228" s="28" t="s">
        <v>50</v>
      </c>
      <c r="E228" s="21">
        <v>41054</v>
      </c>
      <c r="F228" s="20" t="s">
        <v>31</v>
      </c>
      <c r="G228" s="19" t="s">
        <v>3</v>
      </c>
      <c r="H228" s="18">
        <f>H227</f>
        <v>113</v>
      </c>
      <c r="I228" s="90" t="str">
        <f t="shared" si="19"/>
        <v>*① 0,65€</v>
      </c>
      <c r="J228" s="91"/>
      <c r="K228" s="17" t="s">
        <v>2</v>
      </c>
      <c r="L228" s="16" t="s">
        <v>30</v>
      </c>
      <c r="M228" s="75" t="s">
        <v>49</v>
      </c>
      <c r="N228" s="76"/>
      <c r="O228" s="76"/>
      <c r="P228" s="76"/>
      <c r="Q228" s="77"/>
      <c r="R228" s="14" t="str">
        <f t="shared" si="15"/>
        <v>◄</v>
      </c>
      <c r="S228" s="13" t="str">
        <f t="shared" si="16"/>
        <v>◄</v>
      </c>
      <c r="T228" s="12"/>
      <c r="U228" s="12"/>
      <c r="V228" s="11" t="str">
        <f t="shared" si="17"/>
        <v/>
      </c>
      <c r="W228" s="4"/>
    </row>
    <row r="229" spans="1:23" ht="15.6" customHeight="1" thickTop="1" thickBot="1" x14ac:dyDescent="0.35">
      <c r="A229" s="9"/>
      <c r="B229" s="24" t="s">
        <v>5</v>
      </c>
      <c r="C229" s="23">
        <v>225</v>
      </c>
      <c r="D229" s="28" t="s">
        <v>48</v>
      </c>
      <c r="E229" s="21">
        <v>41054</v>
      </c>
      <c r="F229" s="20" t="s">
        <v>31</v>
      </c>
      <c r="G229" s="19" t="s">
        <v>3</v>
      </c>
      <c r="H229" s="18">
        <f>H228+1</f>
        <v>114</v>
      </c>
      <c r="I229" s="90" t="str">
        <f t="shared" si="19"/>
        <v>*① 0,65€</v>
      </c>
      <c r="J229" s="91"/>
      <c r="K229" s="17" t="s">
        <v>2</v>
      </c>
      <c r="L229" s="16" t="s">
        <v>30</v>
      </c>
      <c r="M229" s="75" t="s">
        <v>47</v>
      </c>
      <c r="N229" s="76"/>
      <c r="O229" s="76"/>
      <c r="P229" s="76"/>
      <c r="Q229" s="77"/>
      <c r="R229" s="14" t="str">
        <f t="shared" si="15"/>
        <v>◄</v>
      </c>
      <c r="S229" s="13" t="str">
        <f t="shared" si="16"/>
        <v>◄</v>
      </c>
      <c r="T229" s="12"/>
      <c r="U229" s="12"/>
      <c r="V229" s="11" t="str">
        <f t="shared" si="17"/>
        <v/>
      </c>
      <c r="W229" s="4"/>
    </row>
    <row r="230" spans="1:23" ht="15.6" customHeight="1" thickTop="1" thickBot="1" x14ac:dyDescent="0.35">
      <c r="A230" s="9"/>
      <c r="B230" s="24" t="s">
        <v>5</v>
      </c>
      <c r="C230" s="23">
        <v>226</v>
      </c>
      <c r="D230" s="28" t="s">
        <v>46</v>
      </c>
      <c r="E230" s="21">
        <v>41054</v>
      </c>
      <c r="F230" s="20" t="s">
        <v>31</v>
      </c>
      <c r="G230" s="19" t="s">
        <v>3</v>
      </c>
      <c r="H230" s="18">
        <f>H229</f>
        <v>114</v>
      </c>
      <c r="I230" s="90" t="str">
        <f t="shared" si="19"/>
        <v>*① 0,65€</v>
      </c>
      <c r="J230" s="91"/>
      <c r="K230" s="17" t="s">
        <v>2</v>
      </c>
      <c r="L230" s="16" t="s">
        <v>30</v>
      </c>
      <c r="M230" s="75" t="s">
        <v>45</v>
      </c>
      <c r="N230" s="76"/>
      <c r="O230" s="76"/>
      <c r="P230" s="76"/>
      <c r="Q230" s="77"/>
      <c r="R230" s="14" t="str">
        <f t="shared" si="15"/>
        <v>◄</v>
      </c>
      <c r="S230" s="13" t="str">
        <f t="shared" si="16"/>
        <v>◄</v>
      </c>
      <c r="T230" s="12"/>
      <c r="U230" s="12"/>
      <c r="V230" s="11" t="str">
        <f t="shared" si="17"/>
        <v/>
      </c>
      <c r="W230" s="4"/>
    </row>
    <row r="231" spans="1:23" ht="15.6" customHeight="1" thickTop="1" thickBot="1" x14ac:dyDescent="0.35">
      <c r="A231" s="9"/>
      <c r="B231" s="24" t="s">
        <v>5</v>
      </c>
      <c r="C231" s="23">
        <v>227</v>
      </c>
      <c r="D231" s="28" t="s">
        <v>44</v>
      </c>
      <c r="E231" s="21">
        <v>41054</v>
      </c>
      <c r="F231" s="20" t="s">
        <v>31</v>
      </c>
      <c r="G231" s="19" t="s">
        <v>3</v>
      </c>
      <c r="H231" s="18">
        <f>H230+1</f>
        <v>115</v>
      </c>
      <c r="I231" s="90" t="str">
        <f t="shared" si="19"/>
        <v>*① 0,65€</v>
      </c>
      <c r="J231" s="91"/>
      <c r="K231" s="17" t="s">
        <v>2</v>
      </c>
      <c r="L231" s="16" t="s">
        <v>30</v>
      </c>
      <c r="M231" s="75" t="s">
        <v>43</v>
      </c>
      <c r="N231" s="76"/>
      <c r="O231" s="76"/>
      <c r="P231" s="76"/>
      <c r="Q231" s="77"/>
      <c r="R231" s="14" t="str">
        <f t="shared" si="15"/>
        <v>◄</v>
      </c>
      <c r="S231" s="13" t="str">
        <f t="shared" si="16"/>
        <v>◄</v>
      </c>
      <c r="T231" s="12"/>
      <c r="U231" s="12"/>
      <c r="V231" s="11" t="str">
        <f t="shared" si="17"/>
        <v/>
      </c>
      <c r="W231" s="4"/>
    </row>
    <row r="232" spans="1:23" ht="15.6" customHeight="1" thickTop="1" thickBot="1" x14ac:dyDescent="0.35">
      <c r="A232" s="9"/>
      <c r="B232" s="24" t="s">
        <v>5</v>
      </c>
      <c r="C232" s="23">
        <v>228</v>
      </c>
      <c r="D232" s="28" t="s">
        <v>42</v>
      </c>
      <c r="E232" s="21">
        <v>41054</v>
      </c>
      <c r="F232" s="20" t="s">
        <v>31</v>
      </c>
      <c r="G232" s="19" t="s">
        <v>3</v>
      </c>
      <c r="H232" s="18">
        <f>H231</f>
        <v>115</v>
      </c>
      <c r="I232" s="90" t="str">
        <f t="shared" si="19"/>
        <v>*① 0,65€</v>
      </c>
      <c r="J232" s="91"/>
      <c r="K232" s="17" t="s">
        <v>2</v>
      </c>
      <c r="L232" s="16" t="s">
        <v>30</v>
      </c>
      <c r="M232" s="75" t="s">
        <v>41</v>
      </c>
      <c r="N232" s="76"/>
      <c r="O232" s="76"/>
      <c r="P232" s="76"/>
      <c r="Q232" s="77"/>
      <c r="R232" s="14" t="str">
        <f t="shared" si="15"/>
        <v>◄</v>
      </c>
      <c r="S232" s="13" t="str">
        <f t="shared" si="16"/>
        <v>◄</v>
      </c>
      <c r="T232" s="12"/>
      <c r="U232" s="12"/>
      <c r="V232" s="11" t="str">
        <f t="shared" si="17"/>
        <v/>
      </c>
      <c r="W232" s="4"/>
    </row>
    <row r="233" spans="1:23" ht="15.6" customHeight="1" thickTop="1" thickBot="1" x14ac:dyDescent="0.35">
      <c r="A233" s="9"/>
      <c r="B233" s="24" t="s">
        <v>5</v>
      </c>
      <c r="C233" s="23">
        <v>229</v>
      </c>
      <c r="D233" s="28" t="s">
        <v>40</v>
      </c>
      <c r="E233" s="21">
        <v>41054</v>
      </c>
      <c r="F233" s="20" t="s">
        <v>31</v>
      </c>
      <c r="G233" s="19" t="s">
        <v>3</v>
      </c>
      <c r="H233" s="18">
        <f>H232+1</f>
        <v>116</v>
      </c>
      <c r="I233" s="90" t="str">
        <f t="shared" si="19"/>
        <v>*① 0,65€</v>
      </c>
      <c r="J233" s="91"/>
      <c r="K233" s="17" t="s">
        <v>2</v>
      </c>
      <c r="L233" s="16" t="s">
        <v>30</v>
      </c>
      <c r="M233" s="75" t="s">
        <v>39</v>
      </c>
      <c r="N233" s="76"/>
      <c r="O233" s="76"/>
      <c r="P233" s="76"/>
      <c r="Q233" s="77"/>
      <c r="R233" s="14" t="str">
        <f t="shared" si="15"/>
        <v>◄</v>
      </c>
      <c r="S233" s="13" t="str">
        <f t="shared" si="16"/>
        <v>◄</v>
      </c>
      <c r="T233" s="12"/>
      <c r="U233" s="12"/>
      <c r="V233" s="11" t="str">
        <f t="shared" si="17"/>
        <v/>
      </c>
      <c r="W233" s="4"/>
    </row>
    <row r="234" spans="1:23" ht="15.6" customHeight="1" thickTop="1" thickBot="1" x14ac:dyDescent="0.35">
      <c r="A234" s="9"/>
      <c r="B234" s="24" t="s">
        <v>5</v>
      </c>
      <c r="C234" s="23">
        <v>230</v>
      </c>
      <c r="D234" s="28" t="s">
        <v>38</v>
      </c>
      <c r="E234" s="21">
        <v>41054</v>
      </c>
      <c r="F234" s="20" t="s">
        <v>31</v>
      </c>
      <c r="G234" s="19" t="s">
        <v>3</v>
      </c>
      <c r="H234" s="18">
        <f>H233</f>
        <v>116</v>
      </c>
      <c r="I234" s="90" t="str">
        <f t="shared" si="19"/>
        <v>*① 0,65€</v>
      </c>
      <c r="J234" s="91"/>
      <c r="K234" s="17" t="s">
        <v>2</v>
      </c>
      <c r="L234" s="16" t="s">
        <v>30</v>
      </c>
      <c r="M234" s="75" t="s">
        <v>37</v>
      </c>
      <c r="N234" s="76"/>
      <c r="O234" s="76"/>
      <c r="P234" s="76"/>
      <c r="Q234" s="77"/>
      <c r="R234" s="14" t="str">
        <f t="shared" si="15"/>
        <v>◄</v>
      </c>
      <c r="S234" s="13" t="str">
        <f t="shared" si="16"/>
        <v>◄</v>
      </c>
      <c r="T234" s="12"/>
      <c r="U234" s="12"/>
      <c r="V234" s="11" t="str">
        <f t="shared" si="17"/>
        <v/>
      </c>
      <c r="W234" s="4"/>
    </row>
    <row r="235" spans="1:23" ht="15.6" customHeight="1" thickTop="1" thickBot="1" x14ac:dyDescent="0.35">
      <c r="A235" s="9"/>
      <c r="B235" s="24" t="s">
        <v>5</v>
      </c>
      <c r="C235" s="23">
        <v>231</v>
      </c>
      <c r="D235" s="28" t="s">
        <v>36</v>
      </c>
      <c r="E235" s="21">
        <v>41054</v>
      </c>
      <c r="F235" s="20" t="s">
        <v>31</v>
      </c>
      <c r="G235" s="19" t="s">
        <v>3</v>
      </c>
      <c r="H235" s="18">
        <f>H234+1</f>
        <v>117</v>
      </c>
      <c r="I235" s="90" t="str">
        <f t="shared" si="19"/>
        <v>*① 0,65€</v>
      </c>
      <c r="J235" s="91"/>
      <c r="K235" s="17" t="s">
        <v>2</v>
      </c>
      <c r="L235" s="16" t="s">
        <v>30</v>
      </c>
      <c r="M235" s="75" t="s">
        <v>35</v>
      </c>
      <c r="N235" s="76"/>
      <c r="O235" s="76"/>
      <c r="P235" s="76"/>
      <c r="Q235" s="77"/>
      <c r="R235" s="14" t="str">
        <f t="shared" si="15"/>
        <v>◄</v>
      </c>
      <c r="S235" s="13" t="str">
        <f t="shared" si="16"/>
        <v>◄</v>
      </c>
      <c r="T235" s="12"/>
      <c r="U235" s="12"/>
      <c r="V235" s="11" t="str">
        <f t="shared" si="17"/>
        <v/>
      </c>
      <c r="W235" s="4"/>
    </row>
    <row r="236" spans="1:23" ht="15.6" customHeight="1" thickTop="1" thickBot="1" x14ac:dyDescent="0.35">
      <c r="A236" s="9"/>
      <c r="B236" s="24" t="s">
        <v>5</v>
      </c>
      <c r="C236" s="23">
        <v>232</v>
      </c>
      <c r="D236" s="28" t="s">
        <v>34</v>
      </c>
      <c r="E236" s="21">
        <v>41054</v>
      </c>
      <c r="F236" s="20" t="s">
        <v>31</v>
      </c>
      <c r="G236" s="19" t="s">
        <v>3</v>
      </c>
      <c r="H236" s="18">
        <f>H235</f>
        <v>117</v>
      </c>
      <c r="I236" s="90" t="str">
        <f t="shared" si="19"/>
        <v>*① 0,65€</v>
      </c>
      <c r="J236" s="91"/>
      <c r="K236" s="17" t="s">
        <v>2</v>
      </c>
      <c r="L236" s="16" t="s">
        <v>30</v>
      </c>
      <c r="M236" s="75" t="s">
        <v>33</v>
      </c>
      <c r="N236" s="76"/>
      <c r="O236" s="76"/>
      <c r="P236" s="76"/>
      <c r="Q236" s="77"/>
      <c r="R236" s="14" t="str">
        <f t="shared" si="15"/>
        <v>◄</v>
      </c>
      <c r="S236" s="13" t="str">
        <f t="shared" si="16"/>
        <v>◄</v>
      </c>
      <c r="T236" s="12"/>
      <c r="U236" s="12"/>
      <c r="V236" s="11" t="str">
        <f t="shared" si="17"/>
        <v/>
      </c>
      <c r="W236" s="4"/>
    </row>
    <row r="237" spans="1:23" ht="15.6" customHeight="1" thickTop="1" thickBot="1" x14ac:dyDescent="0.35">
      <c r="A237" s="9"/>
      <c r="B237" s="24" t="s">
        <v>5</v>
      </c>
      <c r="C237" s="23">
        <v>233</v>
      </c>
      <c r="D237" s="28" t="s">
        <v>32</v>
      </c>
      <c r="E237" s="21">
        <v>41054</v>
      </c>
      <c r="F237" s="20" t="s">
        <v>31</v>
      </c>
      <c r="G237" s="19" t="s">
        <v>3</v>
      </c>
      <c r="H237" s="18">
        <f>H236+1</f>
        <v>118</v>
      </c>
      <c r="I237" s="90" t="str">
        <f t="shared" si="19"/>
        <v>*① 0,65€</v>
      </c>
      <c r="J237" s="91"/>
      <c r="K237" s="17" t="s">
        <v>2</v>
      </c>
      <c r="L237" s="16" t="s">
        <v>30</v>
      </c>
      <c r="M237" s="75" t="s">
        <v>29</v>
      </c>
      <c r="N237" s="76"/>
      <c r="O237" s="76"/>
      <c r="P237" s="76"/>
      <c r="Q237" s="77"/>
      <c r="R237" s="14" t="str">
        <f t="shared" si="15"/>
        <v>◄</v>
      </c>
      <c r="S237" s="13" t="str">
        <f t="shared" si="16"/>
        <v>◄</v>
      </c>
      <c r="T237" s="12"/>
      <c r="U237" s="12"/>
      <c r="V237" s="11" t="str">
        <f t="shared" si="17"/>
        <v/>
      </c>
      <c r="W237" s="4"/>
    </row>
    <row r="238" spans="1:23" ht="15.6" customHeight="1" thickTop="1" thickBot="1" x14ac:dyDescent="0.35">
      <c r="A238" s="9"/>
      <c r="B238" s="24" t="s">
        <v>5</v>
      </c>
      <c r="C238" s="23">
        <v>234</v>
      </c>
      <c r="D238" s="28" t="s">
        <v>890</v>
      </c>
      <c r="E238" s="21">
        <v>41407</v>
      </c>
      <c r="F238" s="20" t="s">
        <v>18</v>
      </c>
      <c r="G238" s="19" t="s">
        <v>3</v>
      </c>
      <c r="H238" s="18">
        <f>H237</f>
        <v>118</v>
      </c>
      <c r="I238" s="90" t="str">
        <f t="shared" ref="I238:I248" si="20">CONCATENATE("*","① 0,72€")</f>
        <v>*① 0,72€</v>
      </c>
      <c r="J238" s="91"/>
      <c r="K238" s="17" t="s">
        <v>2</v>
      </c>
      <c r="L238" s="16" t="s">
        <v>17</v>
      </c>
      <c r="M238" s="75" t="s">
        <v>28</v>
      </c>
      <c r="N238" s="76"/>
      <c r="O238" s="76"/>
      <c r="P238" s="76"/>
      <c r="Q238" s="77"/>
      <c r="R238" s="14" t="str">
        <f t="shared" si="15"/>
        <v>◄</v>
      </c>
      <c r="S238" s="13" t="str">
        <f t="shared" si="16"/>
        <v>◄</v>
      </c>
      <c r="T238" s="12"/>
      <c r="U238" s="12"/>
      <c r="V238" s="11" t="str">
        <f t="shared" si="17"/>
        <v/>
      </c>
      <c r="W238" s="4"/>
    </row>
    <row r="239" spans="1:23" ht="15.6" customHeight="1" thickTop="1" thickBot="1" x14ac:dyDescent="0.35">
      <c r="A239" s="9"/>
      <c r="B239" s="24" t="s">
        <v>5</v>
      </c>
      <c r="C239" s="23">
        <v>235</v>
      </c>
      <c r="D239" s="28" t="s">
        <v>891</v>
      </c>
      <c r="E239" s="21">
        <v>41407</v>
      </c>
      <c r="F239" s="20" t="s">
        <v>18</v>
      </c>
      <c r="G239" s="19" t="s">
        <v>3</v>
      </c>
      <c r="H239" s="18">
        <f>H238+1</f>
        <v>119</v>
      </c>
      <c r="I239" s="90" t="str">
        <f t="shared" si="20"/>
        <v>*① 0,72€</v>
      </c>
      <c r="J239" s="91"/>
      <c r="K239" s="17" t="s">
        <v>2</v>
      </c>
      <c r="L239" s="16" t="s">
        <v>17</v>
      </c>
      <c r="M239" s="75" t="s">
        <v>27</v>
      </c>
      <c r="N239" s="76"/>
      <c r="O239" s="76"/>
      <c r="P239" s="76"/>
      <c r="Q239" s="77"/>
      <c r="R239" s="14" t="str">
        <f t="shared" si="15"/>
        <v>◄</v>
      </c>
      <c r="S239" s="13" t="str">
        <f t="shared" si="16"/>
        <v>◄</v>
      </c>
      <c r="T239" s="12"/>
      <c r="U239" s="12"/>
      <c r="V239" s="11" t="str">
        <f t="shared" si="17"/>
        <v/>
      </c>
      <c r="W239" s="4"/>
    </row>
    <row r="240" spans="1:23" ht="15.6" customHeight="1" thickTop="1" thickBot="1" x14ac:dyDescent="0.35">
      <c r="A240" s="9"/>
      <c r="B240" s="24" t="s">
        <v>5</v>
      </c>
      <c r="C240" s="23">
        <v>236</v>
      </c>
      <c r="D240" s="28" t="s">
        <v>892</v>
      </c>
      <c r="E240" s="21">
        <v>41407</v>
      </c>
      <c r="F240" s="20" t="s">
        <v>18</v>
      </c>
      <c r="G240" s="19" t="s">
        <v>3</v>
      </c>
      <c r="H240" s="18">
        <f>H239</f>
        <v>119</v>
      </c>
      <c r="I240" s="90" t="str">
        <f t="shared" si="20"/>
        <v>*① 0,72€</v>
      </c>
      <c r="J240" s="91"/>
      <c r="K240" s="17" t="s">
        <v>2</v>
      </c>
      <c r="L240" s="16" t="s">
        <v>17</v>
      </c>
      <c r="M240" s="75" t="s">
        <v>26</v>
      </c>
      <c r="N240" s="76"/>
      <c r="O240" s="76"/>
      <c r="P240" s="76"/>
      <c r="Q240" s="77"/>
      <c r="R240" s="14" t="str">
        <f t="shared" si="15"/>
        <v>◄</v>
      </c>
      <c r="S240" s="13" t="str">
        <f t="shared" si="16"/>
        <v>◄</v>
      </c>
      <c r="T240" s="12"/>
      <c r="U240" s="12"/>
      <c r="V240" s="11" t="str">
        <f t="shared" si="17"/>
        <v/>
      </c>
      <c r="W240" s="4"/>
    </row>
    <row r="241" spans="1:23" ht="15.6" customHeight="1" thickTop="1" thickBot="1" x14ac:dyDescent="0.35">
      <c r="A241" s="9"/>
      <c r="B241" s="24" t="s">
        <v>5</v>
      </c>
      <c r="C241" s="23">
        <v>237</v>
      </c>
      <c r="D241" s="28" t="s">
        <v>893</v>
      </c>
      <c r="E241" s="21">
        <v>41407</v>
      </c>
      <c r="F241" s="20" t="s">
        <v>18</v>
      </c>
      <c r="G241" s="19" t="s">
        <v>3</v>
      </c>
      <c r="H241" s="18">
        <f>H240+1</f>
        <v>120</v>
      </c>
      <c r="I241" s="90" t="str">
        <f t="shared" si="20"/>
        <v>*① 0,72€</v>
      </c>
      <c r="J241" s="91"/>
      <c r="K241" s="17" t="s">
        <v>2</v>
      </c>
      <c r="L241" s="16" t="s">
        <v>17</v>
      </c>
      <c r="M241" s="75" t="s">
        <v>25</v>
      </c>
      <c r="N241" s="76"/>
      <c r="O241" s="76"/>
      <c r="P241" s="76"/>
      <c r="Q241" s="77"/>
      <c r="R241" s="14" t="str">
        <f t="shared" si="15"/>
        <v>◄</v>
      </c>
      <c r="S241" s="13" t="str">
        <f t="shared" si="16"/>
        <v>◄</v>
      </c>
      <c r="T241" s="12"/>
      <c r="U241" s="12"/>
      <c r="V241" s="11" t="str">
        <f t="shared" si="17"/>
        <v/>
      </c>
      <c r="W241" s="4"/>
    </row>
    <row r="242" spans="1:23" ht="15.6" customHeight="1" thickTop="1" thickBot="1" x14ac:dyDescent="0.35">
      <c r="A242" s="9"/>
      <c r="B242" s="24" t="s">
        <v>5</v>
      </c>
      <c r="C242" s="23">
        <v>238</v>
      </c>
      <c r="D242" s="28" t="s">
        <v>894</v>
      </c>
      <c r="E242" s="21">
        <v>41407</v>
      </c>
      <c r="F242" s="20" t="s">
        <v>18</v>
      </c>
      <c r="G242" s="19" t="s">
        <v>3</v>
      </c>
      <c r="H242" s="18">
        <f>H241</f>
        <v>120</v>
      </c>
      <c r="I242" s="90" t="str">
        <f t="shared" si="20"/>
        <v>*① 0,72€</v>
      </c>
      <c r="J242" s="91"/>
      <c r="K242" s="17" t="s">
        <v>2</v>
      </c>
      <c r="L242" s="16" t="s">
        <v>17</v>
      </c>
      <c r="M242" s="75" t="s">
        <v>24</v>
      </c>
      <c r="N242" s="76"/>
      <c r="O242" s="76"/>
      <c r="P242" s="76"/>
      <c r="Q242" s="77"/>
      <c r="R242" s="14" t="str">
        <f t="shared" si="15"/>
        <v>◄</v>
      </c>
      <c r="S242" s="13" t="str">
        <f t="shared" si="16"/>
        <v>◄</v>
      </c>
      <c r="T242" s="12"/>
      <c r="U242" s="12"/>
      <c r="V242" s="11" t="str">
        <f t="shared" si="17"/>
        <v/>
      </c>
      <c r="W242" s="4"/>
    </row>
    <row r="243" spans="1:23" ht="15.6" customHeight="1" thickTop="1" thickBot="1" x14ac:dyDescent="0.35">
      <c r="A243" s="9"/>
      <c r="B243" s="24" t="s">
        <v>5</v>
      </c>
      <c r="C243" s="23">
        <v>239</v>
      </c>
      <c r="D243" s="28" t="s">
        <v>895</v>
      </c>
      <c r="E243" s="21">
        <v>41407</v>
      </c>
      <c r="F243" s="20" t="s">
        <v>18</v>
      </c>
      <c r="G243" s="19" t="s">
        <v>3</v>
      </c>
      <c r="H243" s="18">
        <f>H242+1</f>
        <v>121</v>
      </c>
      <c r="I243" s="90" t="str">
        <f t="shared" si="20"/>
        <v>*① 0,72€</v>
      </c>
      <c r="J243" s="91"/>
      <c r="K243" s="17" t="s">
        <v>2</v>
      </c>
      <c r="L243" s="16" t="s">
        <v>17</v>
      </c>
      <c r="M243" s="75" t="s">
        <v>23</v>
      </c>
      <c r="N243" s="76"/>
      <c r="O243" s="76"/>
      <c r="P243" s="76"/>
      <c r="Q243" s="77"/>
      <c r="R243" s="14" t="str">
        <f t="shared" si="15"/>
        <v>◄</v>
      </c>
      <c r="S243" s="13" t="str">
        <f t="shared" si="16"/>
        <v>◄</v>
      </c>
      <c r="T243" s="12"/>
      <c r="U243" s="12"/>
      <c r="V243" s="11" t="str">
        <f t="shared" si="17"/>
        <v/>
      </c>
      <c r="W243" s="4"/>
    </row>
    <row r="244" spans="1:23" ht="15.6" customHeight="1" thickTop="1" thickBot="1" x14ac:dyDescent="0.35">
      <c r="A244" s="9"/>
      <c r="B244" s="24" t="s">
        <v>5</v>
      </c>
      <c r="C244" s="23">
        <v>240</v>
      </c>
      <c r="D244" s="28" t="s">
        <v>896</v>
      </c>
      <c r="E244" s="21">
        <v>41407</v>
      </c>
      <c r="F244" s="20" t="s">
        <v>18</v>
      </c>
      <c r="G244" s="19" t="s">
        <v>3</v>
      </c>
      <c r="H244" s="18">
        <f>H243</f>
        <v>121</v>
      </c>
      <c r="I244" s="90" t="str">
        <f t="shared" si="20"/>
        <v>*① 0,72€</v>
      </c>
      <c r="J244" s="91"/>
      <c r="K244" s="17" t="s">
        <v>2</v>
      </c>
      <c r="L244" s="16" t="s">
        <v>17</v>
      </c>
      <c r="M244" s="75" t="s">
        <v>22</v>
      </c>
      <c r="N244" s="76"/>
      <c r="O244" s="76"/>
      <c r="P244" s="76"/>
      <c r="Q244" s="77"/>
      <c r="R244" s="14" t="str">
        <f t="shared" si="15"/>
        <v>◄</v>
      </c>
      <c r="S244" s="13" t="str">
        <f t="shared" si="16"/>
        <v>◄</v>
      </c>
      <c r="T244" s="12"/>
      <c r="U244" s="12"/>
      <c r="V244" s="11" t="str">
        <f t="shared" si="17"/>
        <v/>
      </c>
      <c r="W244" s="4"/>
    </row>
    <row r="245" spans="1:23" ht="15.6" customHeight="1" thickTop="1" thickBot="1" x14ac:dyDescent="0.35">
      <c r="A245" s="9"/>
      <c r="B245" s="24" t="s">
        <v>5</v>
      </c>
      <c r="C245" s="23">
        <v>241</v>
      </c>
      <c r="D245" s="28" t="s">
        <v>897</v>
      </c>
      <c r="E245" s="21">
        <v>41407</v>
      </c>
      <c r="F245" s="20" t="s">
        <v>18</v>
      </c>
      <c r="G245" s="19" t="s">
        <v>3</v>
      </c>
      <c r="H245" s="18">
        <f>H244+1</f>
        <v>122</v>
      </c>
      <c r="I245" s="90" t="str">
        <f t="shared" si="20"/>
        <v>*① 0,72€</v>
      </c>
      <c r="J245" s="91"/>
      <c r="K245" s="17" t="s">
        <v>2</v>
      </c>
      <c r="L245" s="16" t="s">
        <v>17</v>
      </c>
      <c r="M245" s="75" t="s">
        <v>21</v>
      </c>
      <c r="N245" s="76"/>
      <c r="O245" s="76"/>
      <c r="P245" s="76"/>
      <c r="Q245" s="77"/>
      <c r="R245" s="14" t="str">
        <f t="shared" si="15"/>
        <v>◄</v>
      </c>
      <c r="S245" s="13" t="str">
        <f t="shared" si="16"/>
        <v>◄</v>
      </c>
      <c r="T245" s="12"/>
      <c r="U245" s="12"/>
      <c r="V245" s="11" t="str">
        <f t="shared" si="17"/>
        <v/>
      </c>
      <c r="W245" s="4"/>
    </row>
    <row r="246" spans="1:23" ht="15.6" customHeight="1" thickTop="1" thickBot="1" x14ac:dyDescent="0.35">
      <c r="A246" s="9"/>
      <c r="B246" s="24" t="s">
        <v>5</v>
      </c>
      <c r="C246" s="23">
        <v>242</v>
      </c>
      <c r="D246" s="28" t="s">
        <v>898</v>
      </c>
      <c r="E246" s="21">
        <v>41407</v>
      </c>
      <c r="F246" s="20" t="s">
        <v>18</v>
      </c>
      <c r="G246" s="19" t="s">
        <v>3</v>
      </c>
      <c r="H246" s="18">
        <f>H245</f>
        <v>122</v>
      </c>
      <c r="I246" s="90" t="str">
        <f t="shared" si="20"/>
        <v>*① 0,72€</v>
      </c>
      <c r="J246" s="91"/>
      <c r="K246" s="17" t="s">
        <v>2</v>
      </c>
      <c r="L246" s="16" t="s">
        <v>17</v>
      </c>
      <c r="M246" s="75" t="s">
        <v>20</v>
      </c>
      <c r="N246" s="76"/>
      <c r="O246" s="76"/>
      <c r="P246" s="76"/>
      <c r="Q246" s="77"/>
      <c r="R246" s="14" t="str">
        <f t="shared" si="15"/>
        <v>◄</v>
      </c>
      <c r="S246" s="13" t="str">
        <f t="shared" si="16"/>
        <v>◄</v>
      </c>
      <c r="T246" s="12"/>
      <c r="U246" s="12"/>
      <c r="V246" s="11" t="str">
        <f t="shared" si="17"/>
        <v/>
      </c>
      <c r="W246" s="4"/>
    </row>
    <row r="247" spans="1:23" ht="15.6" customHeight="1" thickTop="1" thickBot="1" x14ac:dyDescent="0.35">
      <c r="A247" s="9"/>
      <c r="B247" s="24" t="s">
        <v>5</v>
      </c>
      <c r="C247" s="23">
        <v>243</v>
      </c>
      <c r="D247" s="28" t="s">
        <v>899</v>
      </c>
      <c r="E247" s="21">
        <v>41407</v>
      </c>
      <c r="F247" s="20" t="s">
        <v>18</v>
      </c>
      <c r="G247" s="19" t="s">
        <v>3</v>
      </c>
      <c r="H247" s="18">
        <f>H246+1</f>
        <v>123</v>
      </c>
      <c r="I247" s="90" t="str">
        <f t="shared" si="20"/>
        <v>*① 0,72€</v>
      </c>
      <c r="J247" s="91"/>
      <c r="K247" s="17" t="s">
        <v>2</v>
      </c>
      <c r="L247" s="16" t="s">
        <v>17</v>
      </c>
      <c r="M247" s="75" t="s">
        <v>19</v>
      </c>
      <c r="N247" s="76"/>
      <c r="O247" s="76"/>
      <c r="P247" s="76"/>
      <c r="Q247" s="77"/>
      <c r="R247" s="14" t="str">
        <f t="shared" si="15"/>
        <v>◄</v>
      </c>
      <c r="S247" s="13" t="str">
        <f t="shared" si="16"/>
        <v>◄</v>
      </c>
      <c r="T247" s="12"/>
      <c r="U247" s="12"/>
      <c r="V247" s="11" t="str">
        <f t="shared" si="17"/>
        <v/>
      </c>
      <c r="W247" s="4"/>
    </row>
    <row r="248" spans="1:23" ht="15.6" customHeight="1" thickTop="1" thickBot="1" x14ac:dyDescent="0.35">
      <c r="A248" s="9"/>
      <c r="B248" s="24" t="s">
        <v>5</v>
      </c>
      <c r="C248" s="23">
        <v>244</v>
      </c>
      <c r="D248" s="28" t="s">
        <v>900</v>
      </c>
      <c r="E248" s="21">
        <v>41407</v>
      </c>
      <c r="F248" s="20" t="s">
        <v>18</v>
      </c>
      <c r="G248" s="19" t="s">
        <v>3</v>
      </c>
      <c r="H248" s="18">
        <f>H247</f>
        <v>123</v>
      </c>
      <c r="I248" s="90" t="str">
        <f t="shared" si="20"/>
        <v>*① 0,72€</v>
      </c>
      <c r="J248" s="91"/>
      <c r="K248" s="17" t="s">
        <v>2</v>
      </c>
      <c r="L248" s="16" t="s">
        <v>17</v>
      </c>
      <c r="M248" s="75" t="s">
        <v>16</v>
      </c>
      <c r="N248" s="76"/>
      <c r="O248" s="76"/>
      <c r="P248" s="76"/>
      <c r="Q248" s="77"/>
      <c r="R248" s="14" t="str">
        <f t="shared" si="15"/>
        <v>◄</v>
      </c>
      <c r="S248" s="13" t="str">
        <f t="shared" si="16"/>
        <v>◄</v>
      </c>
      <c r="T248" s="12"/>
      <c r="U248" s="12"/>
      <c r="V248" s="11" t="str">
        <f t="shared" si="17"/>
        <v/>
      </c>
      <c r="W248" s="4"/>
    </row>
    <row r="249" spans="1:23" ht="15.6" customHeight="1" thickTop="1" thickBot="1" x14ac:dyDescent="0.35">
      <c r="A249" s="9"/>
      <c r="B249" s="24" t="s">
        <v>5</v>
      </c>
      <c r="C249" s="23">
        <v>245</v>
      </c>
      <c r="D249" s="27"/>
      <c r="E249" s="21">
        <v>41918</v>
      </c>
      <c r="F249" s="20" t="s">
        <v>4</v>
      </c>
      <c r="G249" s="19" t="s">
        <v>3</v>
      </c>
      <c r="H249" s="18">
        <f>H248+1</f>
        <v>124</v>
      </c>
      <c r="I249" s="90" t="str">
        <f t="shared" ref="I249:I259" si="21">CONCATENATE("*","① 0,75€")</f>
        <v>*① 0,75€</v>
      </c>
      <c r="J249" s="91"/>
      <c r="K249" s="17" t="s">
        <v>2</v>
      </c>
      <c r="L249" s="16" t="s">
        <v>1</v>
      </c>
      <c r="M249" s="75" t="s">
        <v>15</v>
      </c>
      <c r="N249" s="76"/>
      <c r="O249" s="76"/>
      <c r="P249" s="76"/>
      <c r="Q249" s="77"/>
      <c r="R249" s="14" t="str">
        <f t="shared" si="15"/>
        <v>◄</v>
      </c>
      <c r="S249" s="13" t="str">
        <f t="shared" si="16"/>
        <v>◄</v>
      </c>
      <c r="T249" s="12"/>
      <c r="U249" s="12"/>
      <c r="V249" s="11" t="str">
        <f t="shared" si="17"/>
        <v/>
      </c>
      <c r="W249" s="4"/>
    </row>
    <row r="250" spans="1:23" ht="15.6" customHeight="1" thickTop="1" thickBot="1" x14ac:dyDescent="0.35">
      <c r="A250" s="9"/>
      <c r="B250" s="24" t="s">
        <v>5</v>
      </c>
      <c r="C250" s="23">
        <v>246</v>
      </c>
      <c r="D250" s="27"/>
      <c r="E250" s="21">
        <v>41918</v>
      </c>
      <c r="F250" s="20" t="s">
        <v>4</v>
      </c>
      <c r="G250" s="19" t="s">
        <v>3</v>
      </c>
      <c r="H250" s="18">
        <f>H249</f>
        <v>124</v>
      </c>
      <c r="I250" s="90" t="str">
        <f t="shared" si="21"/>
        <v>*① 0,75€</v>
      </c>
      <c r="J250" s="91"/>
      <c r="K250" s="17" t="s">
        <v>2</v>
      </c>
      <c r="L250" s="16" t="s">
        <v>1</v>
      </c>
      <c r="M250" s="75" t="s">
        <v>14</v>
      </c>
      <c r="N250" s="76"/>
      <c r="O250" s="76"/>
      <c r="P250" s="76"/>
      <c r="Q250" s="77"/>
      <c r="R250" s="14" t="str">
        <f t="shared" si="15"/>
        <v>◄</v>
      </c>
      <c r="S250" s="13" t="str">
        <f t="shared" si="16"/>
        <v>◄</v>
      </c>
      <c r="T250" s="12"/>
      <c r="U250" s="12"/>
      <c r="V250" s="11" t="str">
        <f t="shared" si="17"/>
        <v/>
      </c>
      <c r="W250" s="4"/>
    </row>
    <row r="251" spans="1:23" ht="15.6" customHeight="1" thickTop="1" thickBot="1" x14ac:dyDescent="0.35">
      <c r="A251" s="9"/>
      <c r="B251" s="24" t="s">
        <v>5</v>
      </c>
      <c r="C251" s="23">
        <v>247</v>
      </c>
      <c r="D251" s="27"/>
      <c r="E251" s="21">
        <v>41918</v>
      </c>
      <c r="F251" s="20" t="s">
        <v>4</v>
      </c>
      <c r="G251" s="19" t="s">
        <v>3</v>
      </c>
      <c r="H251" s="18">
        <f>H250+1</f>
        <v>125</v>
      </c>
      <c r="I251" s="90" t="str">
        <f t="shared" si="21"/>
        <v>*① 0,75€</v>
      </c>
      <c r="J251" s="91"/>
      <c r="K251" s="17" t="s">
        <v>2</v>
      </c>
      <c r="L251" s="16" t="s">
        <v>1</v>
      </c>
      <c r="M251" s="75" t="s">
        <v>13</v>
      </c>
      <c r="N251" s="76"/>
      <c r="O251" s="76"/>
      <c r="P251" s="76"/>
      <c r="Q251" s="77"/>
      <c r="R251" s="14" t="str">
        <f t="shared" si="15"/>
        <v>◄</v>
      </c>
      <c r="S251" s="13" t="str">
        <f t="shared" si="16"/>
        <v>◄</v>
      </c>
      <c r="T251" s="12"/>
      <c r="U251" s="12"/>
      <c r="V251" s="11" t="str">
        <f t="shared" si="17"/>
        <v/>
      </c>
      <c r="W251" s="4"/>
    </row>
    <row r="252" spans="1:23" ht="15.6" customHeight="1" thickTop="1" thickBot="1" x14ac:dyDescent="0.35">
      <c r="A252" s="9"/>
      <c r="B252" s="24" t="s">
        <v>5</v>
      </c>
      <c r="C252" s="23">
        <v>248</v>
      </c>
      <c r="D252" s="27"/>
      <c r="E252" s="21">
        <v>41918</v>
      </c>
      <c r="F252" s="20" t="s">
        <v>4</v>
      </c>
      <c r="G252" s="19" t="s">
        <v>3</v>
      </c>
      <c r="H252" s="18">
        <f>H251</f>
        <v>125</v>
      </c>
      <c r="I252" s="90" t="str">
        <f t="shared" si="21"/>
        <v>*① 0,75€</v>
      </c>
      <c r="J252" s="91"/>
      <c r="K252" s="17" t="s">
        <v>2</v>
      </c>
      <c r="L252" s="16" t="s">
        <v>1</v>
      </c>
      <c r="M252" s="75" t="s">
        <v>12</v>
      </c>
      <c r="N252" s="76"/>
      <c r="O252" s="76"/>
      <c r="P252" s="76"/>
      <c r="Q252" s="77"/>
      <c r="R252" s="14" t="str">
        <f t="shared" si="15"/>
        <v>◄</v>
      </c>
      <c r="S252" s="13" t="str">
        <f t="shared" si="16"/>
        <v>◄</v>
      </c>
      <c r="T252" s="12"/>
      <c r="U252" s="12"/>
      <c r="V252" s="11" t="str">
        <f t="shared" si="17"/>
        <v/>
      </c>
      <c r="W252" s="4"/>
    </row>
    <row r="253" spans="1:23" ht="15.6" customHeight="1" thickTop="1" thickBot="1" x14ac:dyDescent="0.35">
      <c r="A253" s="9"/>
      <c r="B253" s="24" t="s">
        <v>5</v>
      </c>
      <c r="C253" s="23">
        <v>249</v>
      </c>
      <c r="D253" s="27"/>
      <c r="E253" s="21">
        <v>41918</v>
      </c>
      <c r="F253" s="20" t="s">
        <v>4</v>
      </c>
      <c r="G253" s="19" t="s">
        <v>3</v>
      </c>
      <c r="H253" s="18">
        <f>H252+1</f>
        <v>126</v>
      </c>
      <c r="I253" s="90" t="str">
        <f t="shared" si="21"/>
        <v>*① 0,75€</v>
      </c>
      <c r="J253" s="91"/>
      <c r="K253" s="17" t="s">
        <v>2</v>
      </c>
      <c r="L253" s="16" t="s">
        <v>1</v>
      </c>
      <c r="M253" s="75" t="s">
        <v>11</v>
      </c>
      <c r="N253" s="76"/>
      <c r="O253" s="76"/>
      <c r="P253" s="76"/>
      <c r="Q253" s="77"/>
      <c r="R253" s="14" t="str">
        <f t="shared" si="15"/>
        <v>◄</v>
      </c>
      <c r="S253" s="13" t="str">
        <f t="shared" si="16"/>
        <v>◄</v>
      </c>
      <c r="T253" s="12"/>
      <c r="U253" s="12"/>
      <c r="V253" s="11" t="str">
        <f t="shared" si="17"/>
        <v/>
      </c>
      <c r="W253" s="4"/>
    </row>
    <row r="254" spans="1:23" ht="15.6" customHeight="1" thickTop="1" thickBot="1" x14ac:dyDescent="0.35">
      <c r="A254" s="9"/>
      <c r="B254" s="24" t="s">
        <v>5</v>
      </c>
      <c r="C254" s="23">
        <v>250</v>
      </c>
      <c r="D254" s="27"/>
      <c r="E254" s="21">
        <v>41918</v>
      </c>
      <c r="F254" s="20" t="s">
        <v>4</v>
      </c>
      <c r="G254" s="19" t="s">
        <v>3</v>
      </c>
      <c r="H254" s="18">
        <f>H253</f>
        <v>126</v>
      </c>
      <c r="I254" s="90" t="str">
        <f t="shared" si="21"/>
        <v>*① 0,75€</v>
      </c>
      <c r="J254" s="91"/>
      <c r="K254" s="17" t="s">
        <v>2</v>
      </c>
      <c r="L254" s="16" t="s">
        <v>1</v>
      </c>
      <c r="M254" s="75" t="s">
        <v>10</v>
      </c>
      <c r="N254" s="76"/>
      <c r="O254" s="76"/>
      <c r="P254" s="76"/>
      <c r="Q254" s="77"/>
      <c r="R254" s="14" t="str">
        <f t="shared" si="15"/>
        <v>◄</v>
      </c>
      <c r="S254" s="13" t="str">
        <f t="shared" si="16"/>
        <v>◄</v>
      </c>
      <c r="T254" s="12"/>
      <c r="U254" s="12"/>
      <c r="V254" s="11" t="str">
        <f t="shared" si="17"/>
        <v/>
      </c>
      <c r="W254" s="4"/>
    </row>
    <row r="255" spans="1:23" ht="15.6" customHeight="1" thickTop="1" thickBot="1" x14ac:dyDescent="0.35">
      <c r="A255" s="9"/>
      <c r="B255" s="24" t="s">
        <v>5</v>
      </c>
      <c r="C255" s="23">
        <v>251</v>
      </c>
      <c r="D255" s="27"/>
      <c r="E255" s="21">
        <v>41918</v>
      </c>
      <c r="F255" s="20" t="s">
        <v>4</v>
      </c>
      <c r="G255" s="19" t="s">
        <v>3</v>
      </c>
      <c r="H255" s="18">
        <f>H254+1</f>
        <v>127</v>
      </c>
      <c r="I255" s="90" t="str">
        <f t="shared" si="21"/>
        <v>*① 0,75€</v>
      </c>
      <c r="J255" s="91"/>
      <c r="K255" s="17" t="s">
        <v>2</v>
      </c>
      <c r="L255" s="16" t="s">
        <v>1</v>
      </c>
      <c r="M255" s="75" t="s">
        <v>9</v>
      </c>
      <c r="N255" s="76"/>
      <c r="O255" s="76"/>
      <c r="P255" s="76"/>
      <c r="Q255" s="77"/>
      <c r="R255" s="14" t="str">
        <f t="shared" si="15"/>
        <v>◄</v>
      </c>
      <c r="S255" s="13" t="str">
        <f t="shared" si="16"/>
        <v>◄</v>
      </c>
      <c r="T255" s="12"/>
      <c r="U255" s="12"/>
      <c r="V255" s="11" t="str">
        <f t="shared" si="17"/>
        <v/>
      </c>
      <c r="W255" s="4"/>
    </row>
    <row r="256" spans="1:23" ht="15.6" customHeight="1" thickTop="1" thickBot="1" x14ac:dyDescent="0.35">
      <c r="A256" s="9"/>
      <c r="B256" s="24" t="s">
        <v>5</v>
      </c>
      <c r="C256" s="23">
        <v>252</v>
      </c>
      <c r="D256" s="27"/>
      <c r="E256" s="21">
        <v>41918</v>
      </c>
      <c r="F256" s="20" t="s">
        <v>4</v>
      </c>
      <c r="G256" s="19" t="s">
        <v>3</v>
      </c>
      <c r="H256" s="18">
        <f>H255</f>
        <v>127</v>
      </c>
      <c r="I256" s="90" t="str">
        <f t="shared" si="21"/>
        <v>*① 0,75€</v>
      </c>
      <c r="J256" s="91"/>
      <c r="K256" s="17" t="s">
        <v>2</v>
      </c>
      <c r="L256" s="16" t="s">
        <v>1</v>
      </c>
      <c r="M256" s="75" t="s">
        <v>8</v>
      </c>
      <c r="N256" s="76"/>
      <c r="O256" s="76"/>
      <c r="P256" s="76"/>
      <c r="Q256" s="77"/>
      <c r="R256" s="14" t="str">
        <f t="shared" si="15"/>
        <v>◄</v>
      </c>
      <c r="S256" s="13" t="str">
        <f t="shared" si="16"/>
        <v>◄</v>
      </c>
      <c r="T256" s="12"/>
      <c r="U256" s="12"/>
      <c r="V256" s="11" t="str">
        <f t="shared" si="17"/>
        <v/>
      </c>
      <c r="W256" s="4"/>
    </row>
    <row r="257" spans="1:23" ht="15.6" customHeight="1" thickTop="1" thickBot="1" x14ac:dyDescent="0.35">
      <c r="A257" s="9"/>
      <c r="B257" s="24" t="s">
        <v>5</v>
      </c>
      <c r="C257" s="23">
        <v>253</v>
      </c>
      <c r="D257" s="27"/>
      <c r="E257" s="21">
        <v>41918</v>
      </c>
      <c r="F257" s="20" t="s">
        <v>4</v>
      </c>
      <c r="G257" s="19" t="s">
        <v>3</v>
      </c>
      <c r="H257" s="18">
        <f>H256+1</f>
        <v>128</v>
      </c>
      <c r="I257" s="90" t="str">
        <f t="shared" si="21"/>
        <v>*① 0,75€</v>
      </c>
      <c r="J257" s="91"/>
      <c r="K257" s="17" t="s">
        <v>2</v>
      </c>
      <c r="L257" s="16" t="s">
        <v>1</v>
      </c>
      <c r="M257" s="75" t="s">
        <v>7</v>
      </c>
      <c r="N257" s="76"/>
      <c r="O257" s="76"/>
      <c r="P257" s="76"/>
      <c r="Q257" s="77"/>
      <c r="R257" s="14" t="str">
        <f t="shared" si="15"/>
        <v>◄</v>
      </c>
      <c r="S257" s="13" t="str">
        <f t="shared" si="16"/>
        <v>◄</v>
      </c>
      <c r="T257" s="12"/>
      <c r="U257" s="12"/>
      <c r="V257" s="11" t="str">
        <f t="shared" si="17"/>
        <v/>
      </c>
      <c r="W257" s="4"/>
    </row>
    <row r="258" spans="1:23" ht="15.6" customHeight="1" thickTop="1" thickBot="1" x14ac:dyDescent="0.35">
      <c r="A258" s="9"/>
      <c r="B258" s="24" t="s">
        <v>5</v>
      </c>
      <c r="C258" s="23">
        <v>254</v>
      </c>
      <c r="D258" s="27"/>
      <c r="E258" s="21">
        <v>41918</v>
      </c>
      <c r="F258" s="20" t="s">
        <v>4</v>
      </c>
      <c r="G258" s="19" t="s">
        <v>3</v>
      </c>
      <c r="H258" s="18">
        <f>H257</f>
        <v>128</v>
      </c>
      <c r="I258" s="90" t="str">
        <f t="shared" si="21"/>
        <v>*① 0,75€</v>
      </c>
      <c r="J258" s="91"/>
      <c r="K258" s="17" t="s">
        <v>2</v>
      </c>
      <c r="L258" s="16" t="s">
        <v>1</v>
      </c>
      <c r="M258" s="75" t="s">
        <v>6</v>
      </c>
      <c r="N258" s="76"/>
      <c r="O258" s="76"/>
      <c r="P258" s="76"/>
      <c r="Q258" s="77"/>
      <c r="R258" s="14" t="str">
        <f t="shared" si="15"/>
        <v>◄</v>
      </c>
      <c r="S258" s="13" t="str">
        <f t="shared" si="16"/>
        <v>◄</v>
      </c>
      <c r="T258" s="12"/>
      <c r="U258" s="12"/>
      <c r="V258" s="11" t="str">
        <f t="shared" si="17"/>
        <v/>
      </c>
      <c r="W258" s="4"/>
    </row>
    <row r="259" spans="1:23" ht="15.6" customHeight="1" thickTop="1" thickBot="1" x14ac:dyDescent="0.35">
      <c r="A259" s="9"/>
      <c r="B259" s="24" t="s">
        <v>5</v>
      </c>
      <c r="C259" s="23">
        <v>255</v>
      </c>
      <c r="D259" s="22"/>
      <c r="E259" s="21">
        <v>41918</v>
      </c>
      <c r="F259" s="20" t="s">
        <v>4</v>
      </c>
      <c r="G259" s="19" t="s">
        <v>3</v>
      </c>
      <c r="H259" s="18">
        <f>H258+1</f>
        <v>129</v>
      </c>
      <c r="I259" s="90" t="str">
        <f t="shared" si="21"/>
        <v>*① 0,75€</v>
      </c>
      <c r="J259" s="91"/>
      <c r="K259" s="17" t="s">
        <v>2</v>
      </c>
      <c r="L259" s="16" t="s">
        <v>1</v>
      </c>
      <c r="M259" s="75" t="s">
        <v>0</v>
      </c>
      <c r="N259" s="78"/>
      <c r="O259" s="78"/>
      <c r="P259" s="78"/>
      <c r="Q259" s="79"/>
      <c r="R259" s="14" t="str">
        <f t="shared" si="15"/>
        <v>◄</v>
      </c>
      <c r="S259" s="13" t="str">
        <f t="shared" si="16"/>
        <v>◄</v>
      </c>
      <c r="T259" s="12"/>
      <c r="U259" s="12"/>
      <c r="V259" s="11" t="str">
        <f t="shared" si="17"/>
        <v/>
      </c>
      <c r="W259" s="4"/>
    </row>
    <row r="260" spans="1:23" ht="6" customHeight="1" thickTop="1" x14ac:dyDescent="0.3">
      <c r="A260" s="9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</sheetData>
  <sheetProtection sheet="1" objects="1" scenarios="1"/>
  <autoFilter ref="A1:V265" xr:uid="{E036C5AA-CA13-4D6C-AF63-86D47A642AF4}"/>
  <mergeCells count="456">
    <mergeCell ref="L19:L31"/>
    <mergeCell ref="L32:L37"/>
    <mergeCell ref="L58:L68"/>
    <mergeCell ref="B2:L2"/>
    <mergeCell ref="I255:J255"/>
    <mergeCell ref="I256:J256"/>
    <mergeCell ref="I251:J251"/>
    <mergeCell ref="I252:J252"/>
    <mergeCell ref="I253:J253"/>
    <mergeCell ref="I254:J254"/>
    <mergeCell ref="I241:J241"/>
    <mergeCell ref="I242:J242"/>
    <mergeCell ref="I235:J235"/>
    <mergeCell ref="I236:J236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I210:J210"/>
    <mergeCell ref="I257:J257"/>
    <mergeCell ref="I258:J258"/>
    <mergeCell ref="I259:J259"/>
    <mergeCell ref="I3:J3"/>
    <mergeCell ref="I246:J246"/>
    <mergeCell ref="I247:J247"/>
    <mergeCell ref="I248:J248"/>
    <mergeCell ref="I249:J249"/>
    <mergeCell ref="I250:J250"/>
    <mergeCell ref="I243:J243"/>
    <mergeCell ref="I244:J244"/>
    <mergeCell ref="I245:J245"/>
    <mergeCell ref="I228:J228"/>
    <mergeCell ref="I229:J229"/>
    <mergeCell ref="I230:J230"/>
    <mergeCell ref="I231:J231"/>
    <mergeCell ref="I232:J232"/>
    <mergeCell ref="I233:J233"/>
    <mergeCell ref="I234:J234"/>
    <mergeCell ref="I237:J237"/>
    <mergeCell ref="I238:J238"/>
    <mergeCell ref="I239:J239"/>
    <mergeCell ref="I240:J240"/>
    <mergeCell ref="I211:J211"/>
    <mergeCell ref="I212:J212"/>
    <mergeCell ref="I213:J213"/>
    <mergeCell ref="I214:J214"/>
    <mergeCell ref="I215:J215"/>
    <mergeCell ref="I216:J216"/>
    <mergeCell ref="I217:J217"/>
    <mergeCell ref="I218:J218"/>
    <mergeCell ref="I207:J207"/>
    <mergeCell ref="I208:J208"/>
    <mergeCell ref="I209:J209"/>
    <mergeCell ref="I203:J203"/>
    <mergeCell ref="I204:J204"/>
    <mergeCell ref="I205:J205"/>
    <mergeCell ref="I206:J206"/>
    <mergeCell ref="I199:J199"/>
    <mergeCell ref="I200:J200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2:J192"/>
    <mergeCell ref="I193:J193"/>
    <mergeCell ref="I194:J194"/>
    <mergeCell ref="I195:J195"/>
    <mergeCell ref="I196:J196"/>
    <mergeCell ref="I197:J197"/>
    <mergeCell ref="I198:J198"/>
    <mergeCell ref="I201:J201"/>
    <mergeCell ref="I202:J202"/>
    <mergeCell ref="I6:J6"/>
    <mergeCell ref="I7:J7"/>
    <mergeCell ref="I8:J8"/>
    <mergeCell ref="I9:J9"/>
    <mergeCell ref="I10:J10"/>
    <mergeCell ref="I191:J191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1:J11"/>
    <mergeCell ref="I12:J12"/>
    <mergeCell ref="I13:J13"/>
    <mergeCell ref="I37:J37"/>
    <mergeCell ref="I32:J32"/>
    <mergeCell ref="I33:J33"/>
    <mergeCell ref="I34:J34"/>
    <mergeCell ref="I35:J35"/>
    <mergeCell ref="I36:J36"/>
    <mergeCell ref="I31:J31"/>
    <mergeCell ref="I18:J18"/>
    <mergeCell ref="I14:J14"/>
    <mergeCell ref="I15:J15"/>
    <mergeCell ref="I16:J16"/>
    <mergeCell ref="I17:J17"/>
    <mergeCell ref="I25:J25"/>
    <mergeCell ref="I26:J26"/>
    <mergeCell ref="I27:J27"/>
    <mergeCell ref="I28:J28"/>
    <mergeCell ref="I29:J29"/>
    <mergeCell ref="I30:J30"/>
    <mergeCell ref="I19:J19"/>
    <mergeCell ref="I20:J20"/>
    <mergeCell ref="I21:J21"/>
    <mergeCell ref="I22:J22"/>
    <mergeCell ref="I23:J23"/>
    <mergeCell ref="I24:J24"/>
    <mergeCell ref="I43:J43"/>
    <mergeCell ref="I44:J44"/>
    <mergeCell ref="I45:J45"/>
    <mergeCell ref="I46:J46"/>
    <mergeCell ref="I42:J42"/>
    <mergeCell ref="I38:J38"/>
    <mergeCell ref="I39:J39"/>
    <mergeCell ref="I40:J40"/>
    <mergeCell ref="I41:J41"/>
    <mergeCell ref="I47:J47"/>
    <mergeCell ref="I171:J171"/>
    <mergeCell ref="I172:J172"/>
    <mergeCell ref="I173:J173"/>
    <mergeCell ref="I100:J100"/>
    <mergeCell ref="I73:J73"/>
    <mergeCell ref="I56:J56"/>
    <mergeCell ref="I57:J57"/>
    <mergeCell ref="I58:J58"/>
    <mergeCell ref="I59:J59"/>
    <mergeCell ref="I55:J55"/>
    <mergeCell ref="I52:J52"/>
    <mergeCell ref="I53:J53"/>
    <mergeCell ref="I54:J54"/>
    <mergeCell ref="I51:J51"/>
    <mergeCell ref="I48:J48"/>
    <mergeCell ref="I49:J49"/>
    <mergeCell ref="I50:J50"/>
    <mergeCell ref="I66:J66"/>
    <mergeCell ref="I67:J67"/>
    <mergeCell ref="I68:J68"/>
    <mergeCell ref="I69:J69"/>
    <mergeCell ref="I70:J70"/>
    <mergeCell ref="I71:J71"/>
    <mergeCell ref="I60:J60"/>
    <mergeCell ref="I61:J61"/>
    <mergeCell ref="I62:J62"/>
    <mergeCell ref="I63:J63"/>
    <mergeCell ref="I64:J64"/>
    <mergeCell ref="I65:J65"/>
    <mergeCell ref="I165:J165"/>
    <mergeCell ref="I166:J166"/>
    <mergeCell ref="I167:J167"/>
    <mergeCell ref="I77:J77"/>
    <mergeCell ref="I80:J80"/>
    <mergeCell ref="I81:J81"/>
    <mergeCell ref="I82:J82"/>
    <mergeCell ref="I83:J83"/>
    <mergeCell ref="I168:J168"/>
    <mergeCell ref="I169:J169"/>
    <mergeCell ref="I170:J170"/>
    <mergeCell ref="I72:J72"/>
    <mergeCell ref="I78:J78"/>
    <mergeCell ref="I79:J79"/>
    <mergeCell ref="I97:J97"/>
    <mergeCell ref="I98:J98"/>
    <mergeCell ref="I99:J99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101:J101"/>
    <mergeCell ref="I164:J164"/>
    <mergeCell ref="I74:J74"/>
    <mergeCell ref="I75:J75"/>
    <mergeCell ref="I76:J76"/>
    <mergeCell ref="I5:J5"/>
    <mergeCell ref="M17:Q17"/>
    <mergeCell ref="M18:Q18"/>
    <mergeCell ref="M19:Q19"/>
    <mergeCell ref="M10:Q10"/>
    <mergeCell ref="M11:Q11"/>
    <mergeCell ref="M12:Q12"/>
    <mergeCell ref="I96:J96"/>
    <mergeCell ref="B3:C3"/>
    <mergeCell ref="M3:Q3"/>
    <mergeCell ref="M15:Q15"/>
    <mergeCell ref="M16:Q16"/>
    <mergeCell ref="M5:Q5"/>
    <mergeCell ref="M6:Q6"/>
    <mergeCell ref="M7:Q7"/>
    <mergeCell ref="M8:Q8"/>
    <mergeCell ref="M30:Q30"/>
    <mergeCell ref="M31:Q31"/>
    <mergeCell ref="M32:Q32"/>
    <mergeCell ref="M33:Q33"/>
    <mergeCell ref="I94:J94"/>
    <mergeCell ref="I95:J95"/>
    <mergeCell ref="M52:Q52"/>
    <mergeCell ref="M53:Q53"/>
    <mergeCell ref="U2:V2"/>
    <mergeCell ref="M25:Q25"/>
    <mergeCell ref="M26:Q26"/>
    <mergeCell ref="M27:Q27"/>
    <mergeCell ref="M28:Q28"/>
    <mergeCell ref="M29:Q29"/>
    <mergeCell ref="M20:Q20"/>
    <mergeCell ref="M21:Q21"/>
    <mergeCell ref="M22:Q22"/>
    <mergeCell ref="M23:Q23"/>
    <mergeCell ref="M9:Q9"/>
    <mergeCell ref="S2:T2"/>
    <mergeCell ref="M24:Q24"/>
    <mergeCell ref="M13:Q13"/>
    <mergeCell ref="M14:Q14"/>
    <mergeCell ref="M34:Q34"/>
    <mergeCell ref="M50:Q50"/>
    <mergeCell ref="M51:Q51"/>
    <mergeCell ref="M46:Q46"/>
    <mergeCell ref="M47:Q47"/>
    <mergeCell ref="M48:Q48"/>
    <mergeCell ref="M49:Q49"/>
    <mergeCell ref="M45:Q45"/>
    <mergeCell ref="M64:Q64"/>
    <mergeCell ref="M55:Q55"/>
    <mergeCell ref="M56:Q56"/>
    <mergeCell ref="M57:Q57"/>
    <mergeCell ref="M58:Q58"/>
    <mergeCell ref="M59:Q59"/>
    <mergeCell ref="M35:Q35"/>
    <mergeCell ref="M36:Q36"/>
    <mergeCell ref="M60:Q60"/>
    <mergeCell ref="M61:Q61"/>
    <mergeCell ref="M62:Q62"/>
    <mergeCell ref="M63:Q63"/>
    <mergeCell ref="M40:Q40"/>
    <mergeCell ref="M41:Q41"/>
    <mergeCell ref="M42:Q42"/>
    <mergeCell ref="M43:Q43"/>
    <mergeCell ref="M44:Q44"/>
    <mergeCell ref="M37:Q37"/>
    <mergeCell ref="M38:Q38"/>
    <mergeCell ref="M39:Q39"/>
    <mergeCell ref="M54:Q54"/>
    <mergeCell ref="M70:Q70"/>
    <mergeCell ref="M71:Q71"/>
    <mergeCell ref="M72:Q72"/>
    <mergeCell ref="M73:Q73"/>
    <mergeCell ref="M74:Q74"/>
    <mergeCell ref="M65:Q65"/>
    <mergeCell ref="M66:Q66"/>
    <mergeCell ref="M67:Q67"/>
    <mergeCell ref="M68:Q68"/>
    <mergeCell ref="M69:Q69"/>
    <mergeCell ref="M80:Q80"/>
    <mergeCell ref="M81:Q81"/>
    <mergeCell ref="M82:Q82"/>
    <mergeCell ref="M83:Q83"/>
    <mergeCell ref="M84:Q84"/>
    <mergeCell ref="M75:Q75"/>
    <mergeCell ref="M76:Q76"/>
    <mergeCell ref="M77:Q77"/>
    <mergeCell ref="M78:Q78"/>
    <mergeCell ref="M79:Q79"/>
    <mergeCell ref="M90:Q90"/>
    <mergeCell ref="M91:Q91"/>
    <mergeCell ref="M92:Q92"/>
    <mergeCell ref="M93:Q93"/>
    <mergeCell ref="M94:Q94"/>
    <mergeCell ref="M85:Q85"/>
    <mergeCell ref="M86:Q86"/>
    <mergeCell ref="M87:Q87"/>
    <mergeCell ref="M88:Q88"/>
    <mergeCell ref="M89:Q89"/>
    <mergeCell ref="M100:Q100"/>
    <mergeCell ref="M101:Q101"/>
    <mergeCell ref="M102:Q102"/>
    <mergeCell ref="M103:Q103"/>
    <mergeCell ref="M104:Q104"/>
    <mergeCell ref="M95:Q95"/>
    <mergeCell ref="M96:Q96"/>
    <mergeCell ref="M97:Q97"/>
    <mergeCell ref="M98:Q98"/>
    <mergeCell ref="M99:Q99"/>
    <mergeCell ref="M112:Q112"/>
    <mergeCell ref="M113:Q113"/>
    <mergeCell ref="M114:Q114"/>
    <mergeCell ref="M125:Q125"/>
    <mergeCell ref="M105:Q105"/>
    <mergeCell ref="M106:Q106"/>
    <mergeCell ref="M107:Q107"/>
    <mergeCell ref="M108:Q108"/>
    <mergeCell ref="M109:Q109"/>
    <mergeCell ref="M120:Q120"/>
    <mergeCell ref="M121:Q121"/>
    <mergeCell ref="M122:Q122"/>
    <mergeCell ref="M123:Q123"/>
    <mergeCell ref="M124:Q124"/>
    <mergeCell ref="M115:Q115"/>
    <mergeCell ref="M116:Q116"/>
    <mergeCell ref="M117:Q117"/>
    <mergeCell ref="M118:Q118"/>
    <mergeCell ref="M119:Q119"/>
    <mergeCell ref="M130:Q130"/>
    <mergeCell ref="M131:Q131"/>
    <mergeCell ref="M132:Q132"/>
    <mergeCell ref="M133:Q133"/>
    <mergeCell ref="M134:Q134"/>
    <mergeCell ref="M126:Q126"/>
    <mergeCell ref="M127:Q127"/>
    <mergeCell ref="M128:Q128"/>
    <mergeCell ref="M129:Q129"/>
    <mergeCell ref="M140:Q140"/>
    <mergeCell ref="M141:Q141"/>
    <mergeCell ref="M142:Q142"/>
    <mergeCell ref="M143:Q143"/>
    <mergeCell ref="M144:Q144"/>
    <mergeCell ref="M135:Q135"/>
    <mergeCell ref="M136:Q136"/>
    <mergeCell ref="M137:Q137"/>
    <mergeCell ref="M138:Q138"/>
    <mergeCell ref="M139:Q139"/>
    <mergeCell ref="M150:Q150"/>
    <mergeCell ref="M151:Q151"/>
    <mergeCell ref="M152:Q152"/>
    <mergeCell ref="M153:Q153"/>
    <mergeCell ref="M154:Q154"/>
    <mergeCell ref="M145:Q145"/>
    <mergeCell ref="M146:Q146"/>
    <mergeCell ref="M147:Q147"/>
    <mergeCell ref="M148:Q148"/>
    <mergeCell ref="M149:Q149"/>
    <mergeCell ref="M160:Q160"/>
    <mergeCell ref="M161:Q161"/>
    <mergeCell ref="M162:Q162"/>
    <mergeCell ref="M163:Q163"/>
    <mergeCell ref="M164:Q164"/>
    <mergeCell ref="M155:Q155"/>
    <mergeCell ref="M156:Q156"/>
    <mergeCell ref="M157:Q157"/>
    <mergeCell ref="M158:Q158"/>
    <mergeCell ref="M159:Q159"/>
    <mergeCell ref="M170:Q170"/>
    <mergeCell ref="M171:Q171"/>
    <mergeCell ref="M172:Q172"/>
    <mergeCell ref="M173:Q173"/>
    <mergeCell ref="M174:Q174"/>
    <mergeCell ref="M165:Q165"/>
    <mergeCell ref="M166:Q166"/>
    <mergeCell ref="M167:Q167"/>
    <mergeCell ref="M168:Q168"/>
    <mergeCell ref="M169:Q169"/>
    <mergeCell ref="M180:Q180"/>
    <mergeCell ref="M181:Q181"/>
    <mergeCell ref="M182:Q182"/>
    <mergeCell ref="M183:Q183"/>
    <mergeCell ref="M184:Q184"/>
    <mergeCell ref="M175:Q175"/>
    <mergeCell ref="M176:Q176"/>
    <mergeCell ref="M177:Q177"/>
    <mergeCell ref="M178:Q178"/>
    <mergeCell ref="M179:Q179"/>
    <mergeCell ref="M190:Q190"/>
    <mergeCell ref="M191:Q191"/>
    <mergeCell ref="M192:Q192"/>
    <mergeCell ref="M193:Q193"/>
    <mergeCell ref="M194:Q194"/>
    <mergeCell ref="M185:Q185"/>
    <mergeCell ref="M186:Q186"/>
    <mergeCell ref="M187:Q187"/>
    <mergeCell ref="M188:Q188"/>
    <mergeCell ref="M189:Q189"/>
    <mergeCell ref="M200:Q200"/>
    <mergeCell ref="M201:Q201"/>
    <mergeCell ref="M202:Q202"/>
    <mergeCell ref="M203:Q203"/>
    <mergeCell ref="M204:Q204"/>
    <mergeCell ref="M195:Q195"/>
    <mergeCell ref="M196:Q196"/>
    <mergeCell ref="M197:Q197"/>
    <mergeCell ref="M198:Q198"/>
    <mergeCell ref="M199:Q199"/>
    <mergeCell ref="M218:Q218"/>
    <mergeCell ref="M219:Q219"/>
    <mergeCell ref="M210:Q210"/>
    <mergeCell ref="M211:Q211"/>
    <mergeCell ref="M212:Q212"/>
    <mergeCell ref="M213:Q213"/>
    <mergeCell ref="M214:Q214"/>
    <mergeCell ref="M205:Q205"/>
    <mergeCell ref="M206:Q206"/>
    <mergeCell ref="M207:Q207"/>
    <mergeCell ref="M208:Q208"/>
    <mergeCell ref="M209:Q209"/>
    <mergeCell ref="M225:Q225"/>
    <mergeCell ref="M226:Q226"/>
    <mergeCell ref="M227:Q227"/>
    <mergeCell ref="M228:Q228"/>
    <mergeCell ref="M229:Q229"/>
    <mergeCell ref="G3:G4"/>
    <mergeCell ref="M238:Q238"/>
    <mergeCell ref="M239:Q239"/>
    <mergeCell ref="M230:Q230"/>
    <mergeCell ref="M231:Q231"/>
    <mergeCell ref="M232:Q232"/>
    <mergeCell ref="M233:Q233"/>
    <mergeCell ref="M234:Q234"/>
    <mergeCell ref="M235:Q235"/>
    <mergeCell ref="M236:Q236"/>
    <mergeCell ref="M237:Q237"/>
    <mergeCell ref="M220:Q220"/>
    <mergeCell ref="M221:Q221"/>
    <mergeCell ref="M222:Q222"/>
    <mergeCell ref="M223:Q223"/>
    <mergeCell ref="M224:Q224"/>
    <mergeCell ref="M215:Q215"/>
    <mergeCell ref="M216:Q216"/>
    <mergeCell ref="M217:Q217"/>
    <mergeCell ref="M255:Q255"/>
    <mergeCell ref="M256:Q256"/>
    <mergeCell ref="M257:Q257"/>
    <mergeCell ref="M258:Q258"/>
    <mergeCell ref="M259:Q259"/>
    <mergeCell ref="M250:Q250"/>
    <mergeCell ref="M251:Q251"/>
    <mergeCell ref="M252:Q252"/>
    <mergeCell ref="M253:Q253"/>
    <mergeCell ref="M254:Q254"/>
    <mergeCell ref="M245:Q245"/>
    <mergeCell ref="M246:Q246"/>
    <mergeCell ref="M247:Q247"/>
    <mergeCell ref="M248:Q248"/>
    <mergeCell ref="M249:Q249"/>
    <mergeCell ref="M240:Q240"/>
    <mergeCell ref="M241:Q241"/>
    <mergeCell ref="M242:Q242"/>
    <mergeCell ref="M243:Q243"/>
    <mergeCell ref="M244:Q244"/>
  </mergeCells>
  <conditionalFormatting sqref="G5:G259">
    <cfRule type="containsText" dxfId="50" priority="9" operator="containsText" text="?missend">
      <formula>NOT(ISERROR(SEARCH("?missend",G5)))</formula>
    </cfRule>
    <cfRule type="containsText" dxfId="49" priority="10" operator="containsText" text=" -----">
      <formula>NOT(ISERROR(SEARCH(" -----",G5)))</formula>
    </cfRule>
    <cfRule type="containsText" dxfId="48" priority="11" operator="containsText" text="◙">
      <formula>NOT(ISERROR(SEARCH("◙",G5)))</formula>
    </cfRule>
    <cfRule type="containsText" dxfId="47" priority="12" operator="containsText" text=" -----">
      <formula>NOT(ISERROR(SEARCH(" -----",G5)))</formula>
    </cfRule>
    <cfRule type="containsText" dxfId="46" priority="13" operator="containsText" text="P.">
      <formula>NOT(ISERROR(SEARCH("P.",G5)))</formula>
    </cfRule>
  </conditionalFormatting>
  <conditionalFormatting sqref="G5:G259">
    <cfRule type="containsText" dxfId="45" priority="6" operator="containsText" text="◙">
      <formula>NOT(ISERROR(SEARCH("◙",G5)))</formula>
    </cfRule>
    <cfRule type="containsText" dxfId="44" priority="7" operator="containsText" text=" -----">
      <formula>NOT(ISERROR(SEARCH(" -----",G5)))</formula>
    </cfRule>
    <cfRule type="containsText" dxfId="43" priority="8" operator="containsText" text="P.">
      <formula>NOT(ISERROR(SEARCH("P.",G5)))</formula>
    </cfRule>
  </conditionalFormatting>
  <conditionalFormatting sqref="G238">
    <cfRule type="containsText" dxfId="42" priority="1" operator="containsText" text="◙">
      <formula>NOT(ISERROR(SEARCH("◙",G238)))</formula>
    </cfRule>
    <cfRule type="containsText" dxfId="41" priority="2" operator="containsText" text=" -----">
      <formula>NOT(ISERROR(SEARCH(" -----",G238)))</formula>
    </cfRule>
    <cfRule type="containsText" dxfId="40" priority="3" operator="containsText" text="P.">
      <formula>NOT(ISERROR(SEARCH("P.",G238)))</formula>
    </cfRule>
    <cfRule type="containsText" dxfId="39" priority="4" operator="containsText" text="?missend">
      <formula>NOT(ISERROR(SEARCH("?missend",G238)))</formula>
    </cfRule>
    <cfRule type="containsText" dxfId="38" priority="5" operator="containsText" text=" -----">
      <formula>NOT(ISERROR(SEARCH(" -----",G238)))</formula>
    </cfRule>
  </conditionalFormatting>
  <conditionalFormatting sqref="R5:R259">
    <cfRule type="cellIs" dxfId="37" priority="15" operator="equal">
      <formula>"◄"</formula>
    </cfRule>
    <cfRule type="cellIs" dxfId="36" priority="16" operator="equal">
      <formula>"•"</formula>
    </cfRule>
    <cfRule type="cellIs" priority="17" operator="equal">
      <formula>"◄"</formula>
    </cfRule>
    <cfRule type="cellIs" dxfId="35" priority="18" operator="equal">
      <formula>"►"</formula>
    </cfRule>
  </conditionalFormatting>
  <conditionalFormatting sqref="T3:U259">
    <cfRule type="containsText" dxfId="34" priority="14" operator="containsText" text="Ø">
      <formula>NOT(ISERROR(SEARCH("Ø",T3)))</formula>
    </cfRule>
  </conditionalFormatting>
  <printOptions horizontalCentered="1"/>
  <pageMargins left="0" right="0" top="0.31496062992125984" bottom="0" header="0" footer="0"/>
  <pageSetup paperSize="9" scale="68" orientation="landscape" r:id="rId1"/>
  <headerFooter>
    <oddHeader xml:space="preserve">&amp;L  &amp;P&amp;C&amp;G&amp;R&amp;G
</oddHeader>
    <oddFooter>&amp;R
&amp;G</oddFooter>
  </headerFooter>
  <rowBreaks count="5" manualBreakCount="5">
    <brk id="44" max="16" man="1"/>
    <brk id="84" max="16" man="1"/>
    <brk id="124" max="16" man="1"/>
    <brk id="164" max="16" man="1"/>
    <brk id="21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1F8B-DE68-4B35-9EFD-E12D0268E836}">
  <sheetPr>
    <tabColor theme="5" tint="-0.249977111117893"/>
  </sheetPr>
  <dimension ref="A1:AI260"/>
  <sheetViews>
    <sheetView showZeros="0" zoomScale="87" zoomScaleNormal="87" workbookViewId="0">
      <pane xSplit="1" ySplit="3" topLeftCell="B224" activePane="bottomRight" state="frozen"/>
      <selection pane="topRight" activeCell="B1" sqref="B1"/>
      <selection pane="bottomLeft" activeCell="A8" sqref="A8"/>
      <selection pane="bottomRight" activeCell="A234" sqref="A234"/>
    </sheetView>
  </sheetViews>
  <sheetFormatPr defaultColWidth="8.88671875" defaultRowHeight="14.4" x14ac:dyDescent="0.3"/>
  <cols>
    <col min="1" max="1" width="4.109375" style="2" customWidth="1"/>
    <col min="2" max="2" width="4.33203125" style="8" customWidth="1"/>
    <col min="3" max="3" width="5" style="7" customWidth="1"/>
    <col min="4" max="4" width="10.44140625" style="2" customWidth="1"/>
    <col min="5" max="5" width="13.77734375" style="7" customWidth="1"/>
    <col min="6" max="6" width="27" style="7" customWidth="1"/>
    <col min="7" max="7" width="4.44140625" style="7" customWidth="1"/>
    <col min="8" max="8" width="5.109375" style="6" customWidth="1"/>
    <col min="9" max="9" width="7.6640625" style="6" customWidth="1"/>
    <col min="10" max="10" width="6.109375" style="6" customWidth="1"/>
    <col min="11" max="11" width="12.33203125" style="6" customWidth="1"/>
    <col min="12" max="12" width="58.21875" style="2" customWidth="1"/>
    <col min="13" max="13" width="26" style="2" customWidth="1"/>
    <col min="14" max="14" width="8.88671875" style="2" customWidth="1"/>
    <col min="15" max="15" width="4.6640625" style="2" customWidth="1"/>
    <col min="16" max="16" width="6.77734375" style="2" customWidth="1"/>
    <col min="17" max="17" width="4.109375" style="2" customWidth="1"/>
    <col min="18" max="22" width="3.77734375" style="5" customWidth="1"/>
    <col min="23" max="23" width="6.6640625" style="5" customWidth="1"/>
    <col min="24" max="31" width="13.21875" style="4" hidden="1" customWidth="1"/>
    <col min="32" max="32" width="8.88671875" style="3"/>
    <col min="33" max="33" width="2.6640625" style="2" customWidth="1"/>
    <col min="34" max="34" width="10" style="2" bestFit="1" customWidth="1"/>
    <col min="35" max="16384" width="8.88671875" style="1"/>
  </cols>
  <sheetData>
    <row r="1" spans="1:35" ht="15" thickBot="1" x14ac:dyDescent="0.35"/>
    <row r="2" spans="1:35" ht="18.600000000000001" thickBot="1" x14ac:dyDescent="0.4">
      <c r="A2" s="46"/>
      <c r="B2" s="120" t="s">
        <v>758</v>
      </c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65" t="s">
        <v>757</v>
      </c>
      <c r="N2" s="57"/>
      <c r="O2" s="57"/>
      <c r="P2" s="56"/>
      <c r="Q2" s="55"/>
      <c r="R2" s="38"/>
      <c r="S2" s="113" t="s">
        <v>756</v>
      </c>
      <c r="T2" s="114"/>
      <c r="U2" s="113" t="s">
        <v>755</v>
      </c>
      <c r="V2" s="114"/>
      <c r="W2" s="54"/>
      <c r="X2" s="54"/>
      <c r="Y2" s="54"/>
      <c r="Z2" s="54"/>
      <c r="AA2" s="54"/>
      <c r="AB2" s="54"/>
      <c r="AC2" s="54"/>
      <c r="AD2" s="2"/>
      <c r="AE2" s="54"/>
      <c r="AF2" s="54"/>
      <c r="AG2" s="54"/>
      <c r="AH2" s="54"/>
      <c r="AI2" s="53"/>
    </row>
    <row r="3" spans="1:35" customFormat="1" ht="38.4" customHeight="1" thickBot="1" x14ac:dyDescent="0.35">
      <c r="A3" s="46">
        <f>ROWS(A5:A260)-1</f>
        <v>255</v>
      </c>
      <c r="B3" s="92" t="s">
        <v>754</v>
      </c>
      <c r="C3" s="93"/>
      <c r="D3" s="52" t="s">
        <v>597</v>
      </c>
      <c r="E3" s="64" t="s">
        <v>753</v>
      </c>
      <c r="F3" s="61" t="s">
        <v>752</v>
      </c>
      <c r="G3" s="80" t="s">
        <v>594</v>
      </c>
      <c r="H3" s="63" t="s">
        <v>593</v>
      </c>
      <c r="I3" s="118" t="s">
        <v>751</v>
      </c>
      <c r="J3" s="119"/>
      <c r="K3" s="63" t="s">
        <v>750</v>
      </c>
      <c r="L3" s="62" t="s">
        <v>749</v>
      </c>
      <c r="M3" s="115" t="s">
        <v>748</v>
      </c>
      <c r="N3" s="116"/>
      <c r="O3" s="116"/>
      <c r="P3" s="116"/>
      <c r="Q3" s="117"/>
      <c r="R3" s="48"/>
      <c r="S3" s="47"/>
      <c r="T3" s="12">
        <f>SUM(T5:T260)</f>
        <v>0</v>
      </c>
      <c r="U3" s="12">
        <f>SUM(U5:U260)</f>
        <v>0</v>
      </c>
      <c r="V3" s="11" t="str">
        <f>IF(U3&gt;0,"►","")</f>
        <v/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5" customFormat="1" ht="20.399999999999999" customHeight="1" thickBot="1" x14ac:dyDescent="0.35">
      <c r="A4" s="46"/>
      <c r="B4" s="45"/>
      <c r="C4" s="41"/>
      <c r="D4" s="44" t="s">
        <v>747</v>
      </c>
      <c r="E4" s="41"/>
      <c r="F4" s="61" t="s">
        <v>587</v>
      </c>
      <c r="G4" s="81"/>
      <c r="H4" s="18">
        <v>1</v>
      </c>
      <c r="I4" s="42" t="s">
        <v>746</v>
      </c>
      <c r="J4" s="41"/>
      <c r="K4" s="41"/>
      <c r="L4" s="60" t="s">
        <v>745</v>
      </c>
      <c r="M4" s="39"/>
      <c r="N4" s="39"/>
      <c r="O4" s="39"/>
      <c r="P4" s="39"/>
      <c r="Q4" s="39"/>
      <c r="R4" s="38"/>
      <c r="S4" s="37"/>
      <c r="T4" s="36"/>
      <c r="U4" s="36"/>
      <c r="V4" s="35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5" ht="19.2" thickTop="1" thickBot="1" x14ac:dyDescent="0.35">
      <c r="A5" s="9"/>
      <c r="B5" s="24" t="s">
        <v>5</v>
      </c>
      <c r="C5" s="23">
        <v>1</v>
      </c>
      <c r="D5" s="34" t="s">
        <v>584</v>
      </c>
      <c r="E5" s="32" t="s">
        <v>583</v>
      </c>
      <c r="F5" s="20" t="s">
        <v>759</v>
      </c>
      <c r="G5" s="19" t="s">
        <v>3</v>
      </c>
      <c r="H5" s="18">
        <v>2</v>
      </c>
      <c r="I5" s="87" t="s">
        <v>582</v>
      </c>
      <c r="J5" s="88"/>
      <c r="K5" s="17">
        <v>1770000</v>
      </c>
      <c r="L5" s="29" t="s">
        <v>744</v>
      </c>
      <c r="M5" s="75" t="s">
        <v>743</v>
      </c>
      <c r="N5" s="76"/>
      <c r="O5" s="76"/>
      <c r="P5" s="76"/>
      <c r="Q5" s="77"/>
      <c r="R5" s="59" t="s">
        <v>685</v>
      </c>
      <c r="S5" s="13" t="str">
        <f t="shared" ref="S5:S68" si="0">IF(T5&gt;0,"","◄")</f>
        <v>◄</v>
      </c>
      <c r="T5" s="12"/>
      <c r="U5" s="12"/>
      <c r="V5" s="11" t="str">
        <f t="shared" ref="V5:V68" si="1">IF(U5&gt;0,"►","")</f>
        <v/>
      </c>
      <c r="W5" s="4"/>
    </row>
    <row r="6" spans="1:35" ht="19.2" thickTop="1" thickBot="1" x14ac:dyDescent="0.35">
      <c r="A6" s="9"/>
      <c r="B6" s="24" t="s">
        <v>5</v>
      </c>
      <c r="C6" s="23">
        <v>2</v>
      </c>
      <c r="D6" s="28" t="s">
        <v>579</v>
      </c>
      <c r="E6" s="32" t="s">
        <v>564</v>
      </c>
      <c r="F6" s="20" t="s">
        <v>760</v>
      </c>
      <c r="G6" s="19" t="s">
        <v>3</v>
      </c>
      <c r="H6" s="18">
        <f>H5</f>
        <v>2</v>
      </c>
      <c r="I6" s="87" t="s">
        <v>550</v>
      </c>
      <c r="J6" s="88"/>
      <c r="K6" s="17">
        <v>435161</v>
      </c>
      <c r="L6" s="29" t="s">
        <v>736</v>
      </c>
      <c r="M6" s="75" t="s">
        <v>742</v>
      </c>
      <c r="N6" s="76"/>
      <c r="O6" s="76"/>
      <c r="P6" s="76"/>
      <c r="Q6" s="77"/>
      <c r="R6" s="14"/>
      <c r="S6" s="13" t="str">
        <f t="shared" si="0"/>
        <v>◄</v>
      </c>
      <c r="T6" s="12"/>
      <c r="U6" s="12"/>
      <c r="V6" s="11" t="str">
        <f t="shared" si="1"/>
        <v/>
      </c>
      <c r="W6" s="4"/>
    </row>
    <row r="7" spans="1:35" ht="19.2" customHeight="1" thickTop="1" thickBot="1" x14ac:dyDescent="0.35">
      <c r="A7" s="9"/>
      <c r="B7" s="24" t="s">
        <v>5</v>
      </c>
      <c r="C7" s="23">
        <v>3</v>
      </c>
      <c r="D7" s="28" t="s">
        <v>577</v>
      </c>
      <c r="E7" s="32" t="s">
        <v>564</v>
      </c>
      <c r="F7" s="20" t="s">
        <v>760</v>
      </c>
      <c r="G7" s="19" t="s">
        <v>3</v>
      </c>
      <c r="H7" s="18">
        <f>H6+1</f>
        <v>3</v>
      </c>
      <c r="I7" s="87" t="s">
        <v>550</v>
      </c>
      <c r="J7" s="88"/>
      <c r="K7" s="17">
        <v>498000</v>
      </c>
      <c r="L7" s="29" t="s">
        <v>736</v>
      </c>
      <c r="M7" s="75" t="s">
        <v>741</v>
      </c>
      <c r="N7" s="76"/>
      <c r="O7" s="76"/>
      <c r="P7" s="76"/>
      <c r="Q7" s="77"/>
      <c r="R7" s="14"/>
      <c r="S7" s="13" t="str">
        <f t="shared" si="0"/>
        <v>◄</v>
      </c>
      <c r="T7" s="12"/>
      <c r="U7" s="12"/>
      <c r="V7" s="11" t="str">
        <f t="shared" si="1"/>
        <v/>
      </c>
      <c r="W7" s="4"/>
    </row>
    <row r="8" spans="1:35" ht="19.2" thickTop="1" thickBot="1" x14ac:dyDescent="0.35">
      <c r="A8" s="9"/>
      <c r="B8" s="24" t="s">
        <v>5</v>
      </c>
      <c r="C8" s="23">
        <v>4</v>
      </c>
      <c r="D8" s="28" t="s">
        <v>575</v>
      </c>
      <c r="E8" s="32" t="s">
        <v>564</v>
      </c>
      <c r="F8" s="20" t="s">
        <v>760</v>
      </c>
      <c r="G8" s="19" t="s">
        <v>3</v>
      </c>
      <c r="H8" s="18">
        <f>H7</f>
        <v>3</v>
      </c>
      <c r="I8" s="87" t="s">
        <v>550</v>
      </c>
      <c r="J8" s="88"/>
      <c r="K8" s="17">
        <v>491800</v>
      </c>
      <c r="L8" s="29" t="s">
        <v>736</v>
      </c>
      <c r="M8" s="75" t="s">
        <v>574</v>
      </c>
      <c r="N8" s="78"/>
      <c r="O8" s="78"/>
      <c r="P8" s="78"/>
      <c r="Q8" s="79"/>
      <c r="R8" s="14"/>
      <c r="S8" s="13" t="str">
        <f t="shared" si="0"/>
        <v>◄</v>
      </c>
      <c r="T8" s="12"/>
      <c r="U8" s="12"/>
      <c r="V8" s="11" t="str">
        <f t="shared" si="1"/>
        <v/>
      </c>
      <c r="W8" s="4"/>
    </row>
    <row r="9" spans="1:35" ht="19.2" thickTop="1" thickBot="1" x14ac:dyDescent="0.35">
      <c r="A9" s="9"/>
      <c r="B9" s="24" t="s">
        <v>5</v>
      </c>
      <c r="C9" s="23">
        <v>5</v>
      </c>
      <c r="D9" s="28" t="s">
        <v>573</v>
      </c>
      <c r="E9" s="32" t="s">
        <v>564</v>
      </c>
      <c r="F9" s="20" t="s">
        <v>760</v>
      </c>
      <c r="G9" s="19" t="s">
        <v>3</v>
      </c>
      <c r="H9" s="18">
        <f>H8+1</f>
        <v>4</v>
      </c>
      <c r="I9" s="87" t="s">
        <v>550</v>
      </c>
      <c r="J9" s="88"/>
      <c r="K9" s="17">
        <v>263100</v>
      </c>
      <c r="L9" s="29" t="s">
        <v>736</v>
      </c>
      <c r="M9" s="75" t="s">
        <v>740</v>
      </c>
      <c r="N9" s="76"/>
      <c r="O9" s="76"/>
      <c r="P9" s="76"/>
      <c r="Q9" s="77"/>
      <c r="R9" s="14"/>
      <c r="S9" s="13" t="str">
        <f t="shared" si="0"/>
        <v>◄</v>
      </c>
      <c r="T9" s="12"/>
      <c r="U9" s="12"/>
      <c r="V9" s="11" t="str">
        <f t="shared" si="1"/>
        <v/>
      </c>
      <c r="W9" s="4"/>
    </row>
    <row r="10" spans="1:35" ht="19.2" thickTop="1" thickBot="1" x14ac:dyDescent="0.35">
      <c r="A10" s="9"/>
      <c r="B10" s="24" t="s">
        <v>5</v>
      </c>
      <c r="C10" s="23">
        <v>6</v>
      </c>
      <c r="D10" s="28" t="s">
        <v>571</v>
      </c>
      <c r="E10" s="32" t="s">
        <v>564</v>
      </c>
      <c r="F10" s="20" t="s">
        <v>760</v>
      </c>
      <c r="G10" s="19" t="s">
        <v>3</v>
      </c>
      <c r="H10" s="18">
        <f>H9</f>
        <v>4</v>
      </c>
      <c r="I10" s="87" t="s">
        <v>550</v>
      </c>
      <c r="J10" s="88"/>
      <c r="K10" s="17">
        <v>390900</v>
      </c>
      <c r="L10" s="29" t="s">
        <v>736</v>
      </c>
      <c r="M10" s="75" t="s">
        <v>739</v>
      </c>
      <c r="N10" s="76"/>
      <c r="O10" s="76"/>
      <c r="P10" s="76"/>
      <c r="Q10" s="77"/>
      <c r="R10" s="14"/>
      <c r="S10" s="13" t="str">
        <f t="shared" si="0"/>
        <v>◄</v>
      </c>
      <c r="T10" s="12"/>
      <c r="U10" s="12"/>
      <c r="V10" s="11" t="str">
        <f t="shared" si="1"/>
        <v/>
      </c>
      <c r="W10" s="4"/>
    </row>
    <row r="11" spans="1:35" ht="19.2" thickTop="1" thickBot="1" x14ac:dyDescent="0.35">
      <c r="A11" s="9"/>
      <c r="B11" s="24" t="s">
        <v>5</v>
      </c>
      <c r="C11" s="23">
        <v>7</v>
      </c>
      <c r="D11" s="28" t="s">
        <v>569</v>
      </c>
      <c r="E11" s="32" t="s">
        <v>564</v>
      </c>
      <c r="F11" s="20" t="s">
        <v>760</v>
      </c>
      <c r="G11" s="19" t="s">
        <v>3</v>
      </c>
      <c r="H11" s="18">
        <f>H10+1</f>
        <v>5</v>
      </c>
      <c r="I11" s="87" t="s">
        <v>563</v>
      </c>
      <c r="J11" s="88"/>
      <c r="K11" s="17">
        <v>150000</v>
      </c>
      <c r="L11" s="29" t="s">
        <v>736</v>
      </c>
      <c r="M11" s="75" t="s">
        <v>738</v>
      </c>
      <c r="N11" s="76"/>
      <c r="O11" s="76"/>
      <c r="P11" s="76"/>
      <c r="Q11" s="77"/>
      <c r="R11" s="14"/>
      <c r="S11" s="13" t="str">
        <f t="shared" si="0"/>
        <v>◄</v>
      </c>
      <c r="T11" s="12"/>
      <c r="U11" s="12"/>
      <c r="V11" s="11" t="str">
        <f t="shared" si="1"/>
        <v/>
      </c>
      <c r="W11" s="4"/>
    </row>
    <row r="12" spans="1:35" ht="19.2" thickTop="1" thickBot="1" x14ac:dyDescent="0.35">
      <c r="A12" s="9"/>
      <c r="B12" s="24" t="s">
        <v>5</v>
      </c>
      <c r="C12" s="23">
        <v>8</v>
      </c>
      <c r="D12" s="28" t="s">
        <v>567</v>
      </c>
      <c r="E12" s="32" t="s">
        <v>564</v>
      </c>
      <c r="F12" s="20" t="s">
        <v>760</v>
      </c>
      <c r="G12" s="19" t="s">
        <v>3</v>
      </c>
      <c r="H12" s="18">
        <f>H11</f>
        <v>5</v>
      </c>
      <c r="I12" s="87" t="s">
        <v>563</v>
      </c>
      <c r="J12" s="88"/>
      <c r="K12" s="17">
        <v>150000</v>
      </c>
      <c r="L12" s="29" t="s">
        <v>736</v>
      </c>
      <c r="M12" s="75" t="s">
        <v>737</v>
      </c>
      <c r="N12" s="76"/>
      <c r="O12" s="76"/>
      <c r="P12" s="76"/>
      <c r="Q12" s="77"/>
      <c r="R12" s="14"/>
      <c r="S12" s="13" t="str">
        <f t="shared" si="0"/>
        <v>◄</v>
      </c>
      <c r="T12" s="12"/>
      <c r="U12" s="12"/>
      <c r="V12" s="11" t="str">
        <f t="shared" si="1"/>
        <v/>
      </c>
      <c r="W12" s="4"/>
    </row>
    <row r="13" spans="1:35" ht="19.2" thickTop="1" thickBot="1" x14ac:dyDescent="0.35">
      <c r="A13" s="9"/>
      <c r="B13" s="24" t="s">
        <v>5</v>
      </c>
      <c r="C13" s="23">
        <v>9</v>
      </c>
      <c r="D13" s="28" t="s">
        <v>565</v>
      </c>
      <c r="E13" s="32" t="s">
        <v>564</v>
      </c>
      <c r="F13" s="20" t="s">
        <v>760</v>
      </c>
      <c r="G13" s="19" t="s">
        <v>3</v>
      </c>
      <c r="H13" s="18">
        <f>H12+1</f>
        <v>6</v>
      </c>
      <c r="I13" s="87" t="s">
        <v>563</v>
      </c>
      <c r="J13" s="88"/>
      <c r="K13" s="17">
        <v>150000</v>
      </c>
      <c r="L13" s="29" t="s">
        <v>736</v>
      </c>
      <c r="M13" s="75" t="s">
        <v>735</v>
      </c>
      <c r="N13" s="76"/>
      <c r="O13" s="76"/>
      <c r="P13" s="76"/>
      <c r="Q13" s="77"/>
      <c r="R13" s="14"/>
      <c r="S13" s="13" t="str">
        <f t="shared" si="0"/>
        <v>◄</v>
      </c>
      <c r="T13" s="12"/>
      <c r="U13" s="12"/>
      <c r="V13" s="11" t="str">
        <f t="shared" si="1"/>
        <v/>
      </c>
      <c r="W13" s="4"/>
    </row>
    <row r="14" spans="1:35" ht="19.2" thickTop="1" thickBot="1" x14ac:dyDescent="0.35">
      <c r="A14" s="9"/>
      <c r="B14" s="24" t="s">
        <v>5</v>
      </c>
      <c r="C14" s="23">
        <v>10</v>
      </c>
      <c r="D14" s="28" t="s">
        <v>560</v>
      </c>
      <c r="E14" s="32" t="s">
        <v>551</v>
      </c>
      <c r="F14" s="20" t="s">
        <v>761</v>
      </c>
      <c r="G14" s="19" t="s">
        <v>3</v>
      </c>
      <c r="H14" s="18">
        <f>H13</f>
        <v>6</v>
      </c>
      <c r="I14" s="87" t="s">
        <v>550</v>
      </c>
      <c r="J14" s="88"/>
      <c r="K14" s="17">
        <v>100000</v>
      </c>
      <c r="L14" s="16" t="s">
        <v>730</v>
      </c>
      <c r="M14" s="75" t="s">
        <v>734</v>
      </c>
      <c r="N14" s="76"/>
      <c r="O14" s="76"/>
      <c r="P14" s="76"/>
      <c r="Q14" s="77"/>
      <c r="R14" s="14"/>
      <c r="S14" s="13" t="str">
        <f t="shared" si="0"/>
        <v>◄</v>
      </c>
      <c r="T14" s="12"/>
      <c r="U14" s="12"/>
      <c r="V14" s="11" t="str">
        <f t="shared" si="1"/>
        <v/>
      </c>
      <c r="W14" s="4"/>
    </row>
    <row r="15" spans="1:35" ht="19.2" customHeight="1" thickTop="1" thickBot="1" x14ac:dyDescent="0.35">
      <c r="A15" s="9"/>
      <c r="B15" s="24" t="s">
        <v>5</v>
      </c>
      <c r="C15" s="23">
        <v>11</v>
      </c>
      <c r="D15" s="28" t="s">
        <v>558</v>
      </c>
      <c r="E15" s="32" t="s">
        <v>551</v>
      </c>
      <c r="F15" s="20" t="s">
        <v>761</v>
      </c>
      <c r="G15" s="19" t="s">
        <v>3</v>
      </c>
      <c r="H15" s="18">
        <f>H14+1</f>
        <v>7</v>
      </c>
      <c r="I15" s="87" t="s">
        <v>550</v>
      </c>
      <c r="J15" s="88"/>
      <c r="K15" s="17">
        <v>100000</v>
      </c>
      <c r="L15" s="16" t="s">
        <v>730</v>
      </c>
      <c r="M15" s="75" t="s">
        <v>733</v>
      </c>
      <c r="N15" s="76"/>
      <c r="O15" s="76"/>
      <c r="P15" s="76"/>
      <c r="Q15" s="77"/>
      <c r="R15" s="14"/>
      <c r="S15" s="13" t="str">
        <f t="shared" si="0"/>
        <v>◄</v>
      </c>
      <c r="T15" s="12"/>
      <c r="U15" s="12"/>
      <c r="V15" s="11" t="str">
        <f t="shared" si="1"/>
        <v/>
      </c>
      <c r="W15" s="4"/>
    </row>
    <row r="16" spans="1:35" ht="19.2" thickTop="1" thickBot="1" x14ac:dyDescent="0.35">
      <c r="A16" s="9"/>
      <c r="B16" s="24" t="s">
        <v>5</v>
      </c>
      <c r="C16" s="23">
        <v>12</v>
      </c>
      <c r="D16" s="28" t="s">
        <v>556</v>
      </c>
      <c r="E16" s="32" t="s">
        <v>551</v>
      </c>
      <c r="F16" s="20" t="s">
        <v>761</v>
      </c>
      <c r="G16" s="19" t="s">
        <v>3</v>
      </c>
      <c r="H16" s="18">
        <f>H15</f>
        <v>7</v>
      </c>
      <c r="I16" s="87" t="s">
        <v>550</v>
      </c>
      <c r="J16" s="88"/>
      <c r="K16" s="17">
        <v>100000</v>
      </c>
      <c r="L16" s="16" t="s">
        <v>730</v>
      </c>
      <c r="M16" s="75" t="s">
        <v>732</v>
      </c>
      <c r="N16" s="76"/>
      <c r="O16" s="76"/>
      <c r="P16" s="76"/>
      <c r="Q16" s="77"/>
      <c r="R16" s="14"/>
      <c r="S16" s="13" t="str">
        <f t="shared" si="0"/>
        <v>◄</v>
      </c>
      <c r="T16" s="12"/>
      <c r="U16" s="12"/>
      <c r="V16" s="11" t="str">
        <f t="shared" si="1"/>
        <v/>
      </c>
      <c r="W16" s="4"/>
    </row>
    <row r="17" spans="1:23" ht="19.2" thickTop="1" thickBot="1" x14ac:dyDescent="0.35">
      <c r="A17" s="9"/>
      <c r="B17" s="24" t="s">
        <v>5</v>
      </c>
      <c r="C17" s="23">
        <v>13</v>
      </c>
      <c r="D17" s="28" t="s">
        <v>554</v>
      </c>
      <c r="E17" s="32" t="s">
        <v>551</v>
      </c>
      <c r="F17" s="20" t="s">
        <v>761</v>
      </c>
      <c r="G17" s="19" t="s">
        <v>3</v>
      </c>
      <c r="H17" s="18">
        <f>H16+1</f>
        <v>8</v>
      </c>
      <c r="I17" s="87" t="s">
        <v>550</v>
      </c>
      <c r="J17" s="88"/>
      <c r="K17" s="17">
        <v>100000</v>
      </c>
      <c r="L17" s="16" t="s">
        <v>730</v>
      </c>
      <c r="M17" s="75" t="s">
        <v>731</v>
      </c>
      <c r="N17" s="76"/>
      <c r="O17" s="76"/>
      <c r="P17" s="76"/>
      <c r="Q17" s="77"/>
      <c r="R17" s="14"/>
      <c r="S17" s="13" t="str">
        <f t="shared" si="0"/>
        <v>◄</v>
      </c>
      <c r="T17" s="12"/>
      <c r="U17" s="12"/>
      <c r="V17" s="11" t="str">
        <f t="shared" si="1"/>
        <v/>
      </c>
      <c r="W17" s="4"/>
    </row>
    <row r="18" spans="1:23" ht="19.2" thickTop="1" thickBot="1" x14ac:dyDescent="0.35">
      <c r="A18" s="9"/>
      <c r="B18" s="24" t="s">
        <v>5</v>
      </c>
      <c r="C18" s="23">
        <v>14</v>
      </c>
      <c r="D18" s="28" t="s">
        <v>552</v>
      </c>
      <c r="E18" s="32" t="s">
        <v>551</v>
      </c>
      <c r="F18" s="20" t="s">
        <v>761</v>
      </c>
      <c r="G18" s="19" t="s">
        <v>3</v>
      </c>
      <c r="H18" s="18">
        <f>H17</f>
        <v>8</v>
      </c>
      <c r="I18" s="87" t="s">
        <v>550</v>
      </c>
      <c r="J18" s="88"/>
      <c r="K18" s="17">
        <v>100000</v>
      </c>
      <c r="L18" s="16" t="s">
        <v>730</v>
      </c>
      <c r="M18" s="75" t="s">
        <v>729</v>
      </c>
      <c r="N18" s="76"/>
      <c r="O18" s="76"/>
      <c r="P18" s="76"/>
      <c r="Q18" s="77"/>
      <c r="R18" s="14"/>
      <c r="S18" s="13" t="str">
        <f t="shared" si="0"/>
        <v>◄</v>
      </c>
      <c r="T18" s="12"/>
      <c r="U18" s="12"/>
      <c r="V18" s="11" t="str">
        <f t="shared" si="1"/>
        <v/>
      </c>
      <c r="W18" s="4"/>
    </row>
    <row r="19" spans="1:23" ht="19.2" thickTop="1" thickBot="1" x14ac:dyDescent="0.35">
      <c r="A19" s="9"/>
      <c r="B19" s="24" t="s">
        <v>5</v>
      </c>
      <c r="C19" s="23">
        <v>15</v>
      </c>
      <c r="D19" s="28" t="s">
        <v>547</v>
      </c>
      <c r="E19" s="32" t="s">
        <v>523</v>
      </c>
      <c r="F19" s="20" t="s">
        <v>762</v>
      </c>
      <c r="G19" s="19" t="s">
        <v>3</v>
      </c>
      <c r="H19" s="18">
        <f>H18+1</f>
        <v>9</v>
      </c>
      <c r="I19" s="87" t="s">
        <v>522</v>
      </c>
      <c r="J19" s="88"/>
      <c r="K19" s="17">
        <v>150000</v>
      </c>
      <c r="L19" s="104" t="s">
        <v>728</v>
      </c>
      <c r="M19" s="78" t="s">
        <v>65</v>
      </c>
      <c r="N19" s="76"/>
      <c r="O19" s="76"/>
      <c r="P19" s="76"/>
      <c r="Q19" s="77"/>
      <c r="R19" s="14"/>
      <c r="S19" s="13" t="str">
        <f t="shared" si="0"/>
        <v>◄</v>
      </c>
      <c r="T19" s="12"/>
      <c r="U19" s="12"/>
      <c r="V19" s="11" t="str">
        <f t="shared" si="1"/>
        <v/>
      </c>
      <c r="W19" s="4"/>
    </row>
    <row r="20" spans="1:23" ht="19.2" thickTop="1" thickBot="1" x14ac:dyDescent="0.35">
      <c r="A20" s="9"/>
      <c r="B20" s="24" t="s">
        <v>5</v>
      </c>
      <c r="C20" s="23">
        <v>16</v>
      </c>
      <c r="D20" s="28" t="s">
        <v>546</v>
      </c>
      <c r="E20" s="32" t="s">
        <v>523</v>
      </c>
      <c r="F20" s="20" t="s">
        <v>762</v>
      </c>
      <c r="G20" s="19" t="s">
        <v>3</v>
      </c>
      <c r="H20" s="18">
        <f>H19</f>
        <v>9</v>
      </c>
      <c r="I20" s="87" t="s">
        <v>522</v>
      </c>
      <c r="J20" s="88"/>
      <c r="K20" s="17">
        <v>150000</v>
      </c>
      <c r="L20" s="105"/>
      <c r="M20" s="78" t="s">
        <v>545</v>
      </c>
      <c r="N20" s="76"/>
      <c r="O20" s="76"/>
      <c r="P20" s="76"/>
      <c r="Q20" s="77"/>
      <c r="R20" s="14"/>
      <c r="S20" s="13" t="str">
        <f t="shared" si="0"/>
        <v>◄</v>
      </c>
      <c r="T20" s="12"/>
      <c r="U20" s="12"/>
      <c r="V20" s="11" t="str">
        <f t="shared" si="1"/>
        <v/>
      </c>
      <c r="W20" s="4"/>
    </row>
    <row r="21" spans="1:23" ht="19.2" thickTop="1" thickBot="1" x14ac:dyDescent="0.35">
      <c r="A21" s="9"/>
      <c r="B21" s="24" t="s">
        <v>5</v>
      </c>
      <c r="C21" s="23">
        <v>17</v>
      </c>
      <c r="D21" s="28" t="s">
        <v>544</v>
      </c>
      <c r="E21" s="32" t="s">
        <v>523</v>
      </c>
      <c r="F21" s="20" t="s">
        <v>762</v>
      </c>
      <c r="G21" s="19" t="s">
        <v>3</v>
      </c>
      <c r="H21" s="18">
        <f>H20+1</f>
        <v>10</v>
      </c>
      <c r="I21" s="87" t="s">
        <v>522</v>
      </c>
      <c r="J21" s="88"/>
      <c r="K21" s="17">
        <v>150000</v>
      </c>
      <c r="L21" s="105"/>
      <c r="M21" s="78" t="s">
        <v>543</v>
      </c>
      <c r="N21" s="76"/>
      <c r="O21" s="76"/>
      <c r="P21" s="76"/>
      <c r="Q21" s="77"/>
      <c r="R21" s="14"/>
      <c r="S21" s="13" t="str">
        <f t="shared" si="0"/>
        <v>◄</v>
      </c>
      <c r="T21" s="12"/>
      <c r="U21" s="12"/>
      <c r="V21" s="11" t="str">
        <f t="shared" si="1"/>
        <v/>
      </c>
      <c r="W21" s="4"/>
    </row>
    <row r="22" spans="1:23" ht="19.2" thickTop="1" thickBot="1" x14ac:dyDescent="0.35">
      <c r="A22" s="9"/>
      <c r="B22" s="24" t="s">
        <v>5</v>
      </c>
      <c r="C22" s="23">
        <v>18</v>
      </c>
      <c r="D22" s="28" t="s">
        <v>542</v>
      </c>
      <c r="E22" s="32" t="s">
        <v>523</v>
      </c>
      <c r="F22" s="20" t="s">
        <v>762</v>
      </c>
      <c r="G22" s="19" t="s">
        <v>3</v>
      </c>
      <c r="H22" s="18">
        <f>H21</f>
        <v>10</v>
      </c>
      <c r="I22" s="87" t="s">
        <v>522</v>
      </c>
      <c r="J22" s="88"/>
      <c r="K22" s="17">
        <v>150000</v>
      </c>
      <c r="L22" s="105"/>
      <c r="M22" s="78" t="s">
        <v>541</v>
      </c>
      <c r="N22" s="76"/>
      <c r="O22" s="76"/>
      <c r="P22" s="76"/>
      <c r="Q22" s="77"/>
      <c r="R22" s="14"/>
      <c r="S22" s="13" t="str">
        <f t="shared" si="0"/>
        <v>◄</v>
      </c>
      <c r="T22" s="12"/>
      <c r="U22" s="12"/>
      <c r="V22" s="11" t="str">
        <f t="shared" si="1"/>
        <v/>
      </c>
      <c r="W22" s="4"/>
    </row>
    <row r="23" spans="1:23" ht="19.2" thickTop="1" thickBot="1" x14ac:dyDescent="0.35">
      <c r="A23" s="9"/>
      <c r="B23" s="24" t="s">
        <v>5</v>
      </c>
      <c r="C23" s="23">
        <v>19</v>
      </c>
      <c r="D23" s="28" t="s">
        <v>540</v>
      </c>
      <c r="E23" s="32" t="s">
        <v>523</v>
      </c>
      <c r="F23" s="20" t="s">
        <v>762</v>
      </c>
      <c r="G23" s="19" t="s">
        <v>3</v>
      </c>
      <c r="H23" s="18">
        <f>H22+1</f>
        <v>11</v>
      </c>
      <c r="I23" s="87" t="s">
        <v>522</v>
      </c>
      <c r="J23" s="88"/>
      <c r="K23" s="17">
        <v>150000</v>
      </c>
      <c r="L23" s="105"/>
      <c r="M23" s="78" t="s">
        <v>539</v>
      </c>
      <c r="N23" s="76"/>
      <c r="O23" s="76"/>
      <c r="P23" s="76"/>
      <c r="Q23" s="77"/>
      <c r="R23" s="14"/>
      <c r="S23" s="13" t="str">
        <f t="shared" si="0"/>
        <v>◄</v>
      </c>
      <c r="T23" s="12"/>
      <c r="U23" s="12"/>
      <c r="V23" s="11" t="str">
        <f t="shared" si="1"/>
        <v/>
      </c>
      <c r="W23" s="4"/>
    </row>
    <row r="24" spans="1:23" ht="19.2" thickTop="1" thickBot="1" x14ac:dyDescent="0.35">
      <c r="A24" s="9"/>
      <c r="B24" s="24" t="s">
        <v>5</v>
      </c>
      <c r="C24" s="23">
        <v>20</v>
      </c>
      <c r="D24" s="28" t="s">
        <v>538</v>
      </c>
      <c r="E24" s="32" t="s">
        <v>523</v>
      </c>
      <c r="F24" s="20" t="s">
        <v>762</v>
      </c>
      <c r="G24" s="19" t="s">
        <v>3</v>
      </c>
      <c r="H24" s="18">
        <f>H23</f>
        <v>11</v>
      </c>
      <c r="I24" s="87" t="s">
        <v>522</v>
      </c>
      <c r="J24" s="88"/>
      <c r="K24" s="17">
        <v>150000</v>
      </c>
      <c r="L24" s="105"/>
      <c r="M24" s="78" t="s">
        <v>537</v>
      </c>
      <c r="N24" s="76"/>
      <c r="O24" s="76"/>
      <c r="P24" s="76"/>
      <c r="Q24" s="77"/>
      <c r="R24" s="14"/>
      <c r="S24" s="13" t="str">
        <f t="shared" si="0"/>
        <v>◄</v>
      </c>
      <c r="T24" s="12"/>
      <c r="U24" s="12"/>
      <c r="V24" s="11" t="str">
        <f t="shared" si="1"/>
        <v/>
      </c>
      <c r="W24" s="4"/>
    </row>
    <row r="25" spans="1:23" ht="19.2" thickTop="1" thickBot="1" x14ac:dyDescent="0.35">
      <c r="A25" s="9"/>
      <c r="B25" s="24" t="s">
        <v>5</v>
      </c>
      <c r="C25" s="23">
        <v>21</v>
      </c>
      <c r="D25" s="28" t="s">
        <v>536</v>
      </c>
      <c r="E25" s="32" t="s">
        <v>523</v>
      </c>
      <c r="F25" s="20" t="s">
        <v>762</v>
      </c>
      <c r="G25" s="19" t="s">
        <v>3</v>
      </c>
      <c r="H25" s="18">
        <f>H24+1</f>
        <v>12</v>
      </c>
      <c r="I25" s="87" t="s">
        <v>522</v>
      </c>
      <c r="J25" s="88"/>
      <c r="K25" s="17">
        <v>150000</v>
      </c>
      <c r="L25" s="105"/>
      <c r="M25" s="78" t="s">
        <v>535</v>
      </c>
      <c r="N25" s="76"/>
      <c r="O25" s="76"/>
      <c r="P25" s="76"/>
      <c r="Q25" s="77"/>
      <c r="R25" s="14"/>
      <c r="S25" s="13" t="str">
        <f t="shared" si="0"/>
        <v>◄</v>
      </c>
      <c r="T25" s="12"/>
      <c r="U25" s="12"/>
      <c r="V25" s="11" t="str">
        <f t="shared" si="1"/>
        <v/>
      </c>
      <c r="W25" s="4"/>
    </row>
    <row r="26" spans="1:23" ht="19.2" thickTop="1" thickBot="1" x14ac:dyDescent="0.35">
      <c r="A26" s="9"/>
      <c r="B26" s="24" t="s">
        <v>5</v>
      </c>
      <c r="C26" s="23">
        <v>22</v>
      </c>
      <c r="D26" s="28" t="s">
        <v>534</v>
      </c>
      <c r="E26" s="32" t="s">
        <v>523</v>
      </c>
      <c r="F26" s="20" t="s">
        <v>762</v>
      </c>
      <c r="G26" s="19" t="s">
        <v>3</v>
      </c>
      <c r="H26" s="18">
        <f>H25</f>
        <v>12</v>
      </c>
      <c r="I26" s="87" t="s">
        <v>522</v>
      </c>
      <c r="J26" s="88"/>
      <c r="K26" s="17">
        <v>150000</v>
      </c>
      <c r="L26" s="105"/>
      <c r="M26" s="78" t="s">
        <v>533</v>
      </c>
      <c r="N26" s="76"/>
      <c r="O26" s="76"/>
      <c r="P26" s="76"/>
      <c r="Q26" s="77"/>
      <c r="R26" s="14"/>
      <c r="S26" s="13" t="str">
        <f t="shared" si="0"/>
        <v>◄</v>
      </c>
      <c r="T26" s="12"/>
      <c r="U26" s="12"/>
      <c r="V26" s="11" t="str">
        <f t="shared" si="1"/>
        <v/>
      </c>
      <c r="W26" s="4"/>
    </row>
    <row r="27" spans="1:23" ht="19.2" thickTop="1" thickBot="1" x14ac:dyDescent="0.35">
      <c r="A27" s="9"/>
      <c r="B27" s="24" t="s">
        <v>5</v>
      </c>
      <c r="C27" s="23">
        <v>23</v>
      </c>
      <c r="D27" s="28" t="s">
        <v>532</v>
      </c>
      <c r="E27" s="32" t="s">
        <v>523</v>
      </c>
      <c r="F27" s="20" t="s">
        <v>762</v>
      </c>
      <c r="G27" s="19" t="s">
        <v>3</v>
      </c>
      <c r="H27" s="18">
        <f>H26+1</f>
        <v>13</v>
      </c>
      <c r="I27" s="87" t="s">
        <v>522</v>
      </c>
      <c r="J27" s="88"/>
      <c r="K27" s="17">
        <v>150000</v>
      </c>
      <c r="L27" s="105"/>
      <c r="M27" s="78" t="s">
        <v>531</v>
      </c>
      <c r="N27" s="76"/>
      <c r="O27" s="76"/>
      <c r="P27" s="76"/>
      <c r="Q27" s="77"/>
      <c r="R27" s="14"/>
      <c r="S27" s="13" t="str">
        <f t="shared" si="0"/>
        <v>◄</v>
      </c>
      <c r="T27" s="12"/>
      <c r="U27" s="12"/>
      <c r="V27" s="11" t="str">
        <f t="shared" si="1"/>
        <v/>
      </c>
      <c r="W27" s="4"/>
    </row>
    <row r="28" spans="1:23" ht="19.2" thickTop="1" thickBot="1" x14ac:dyDescent="0.35">
      <c r="A28" s="9"/>
      <c r="B28" s="24" t="s">
        <v>5</v>
      </c>
      <c r="C28" s="23">
        <v>24</v>
      </c>
      <c r="D28" s="28" t="s">
        <v>530</v>
      </c>
      <c r="E28" s="32" t="s">
        <v>523</v>
      </c>
      <c r="F28" s="20" t="s">
        <v>762</v>
      </c>
      <c r="G28" s="19" t="s">
        <v>3</v>
      </c>
      <c r="H28" s="18">
        <f>H27</f>
        <v>13</v>
      </c>
      <c r="I28" s="87" t="s">
        <v>522</v>
      </c>
      <c r="J28" s="88"/>
      <c r="K28" s="17">
        <v>150000</v>
      </c>
      <c r="L28" s="105"/>
      <c r="M28" s="78" t="s">
        <v>529</v>
      </c>
      <c r="N28" s="76"/>
      <c r="O28" s="76"/>
      <c r="P28" s="76"/>
      <c r="Q28" s="77"/>
      <c r="R28" s="14"/>
      <c r="S28" s="13" t="str">
        <f t="shared" si="0"/>
        <v>◄</v>
      </c>
      <c r="T28" s="12"/>
      <c r="U28" s="12"/>
      <c r="V28" s="11" t="str">
        <f t="shared" si="1"/>
        <v/>
      </c>
      <c r="W28" s="4"/>
    </row>
    <row r="29" spans="1:23" ht="19.2" thickTop="1" thickBot="1" x14ac:dyDescent="0.35">
      <c r="A29" s="9"/>
      <c r="B29" s="24" t="s">
        <v>5</v>
      </c>
      <c r="C29" s="23">
        <v>25</v>
      </c>
      <c r="D29" s="28" t="s">
        <v>528</v>
      </c>
      <c r="E29" s="32" t="s">
        <v>523</v>
      </c>
      <c r="F29" s="20" t="s">
        <v>762</v>
      </c>
      <c r="G29" s="19" t="s">
        <v>3</v>
      </c>
      <c r="H29" s="18">
        <f>H28+1</f>
        <v>14</v>
      </c>
      <c r="I29" s="87" t="s">
        <v>522</v>
      </c>
      <c r="J29" s="88"/>
      <c r="K29" s="17">
        <v>150000</v>
      </c>
      <c r="L29" s="105"/>
      <c r="M29" s="78" t="s">
        <v>527</v>
      </c>
      <c r="N29" s="76"/>
      <c r="O29" s="76"/>
      <c r="P29" s="76"/>
      <c r="Q29" s="77"/>
      <c r="R29" s="14"/>
      <c r="S29" s="13" t="str">
        <f t="shared" si="0"/>
        <v>◄</v>
      </c>
      <c r="T29" s="12"/>
      <c r="U29" s="12"/>
      <c r="V29" s="11" t="str">
        <f t="shared" si="1"/>
        <v/>
      </c>
      <c r="W29" s="4"/>
    </row>
    <row r="30" spans="1:23" ht="19.2" thickTop="1" thickBot="1" x14ac:dyDescent="0.35">
      <c r="A30" s="9"/>
      <c r="B30" s="24" t="s">
        <v>5</v>
      </c>
      <c r="C30" s="23">
        <v>26</v>
      </c>
      <c r="D30" s="28" t="s">
        <v>526</v>
      </c>
      <c r="E30" s="32" t="s">
        <v>523</v>
      </c>
      <c r="F30" s="20" t="s">
        <v>762</v>
      </c>
      <c r="G30" s="19" t="s">
        <v>3</v>
      </c>
      <c r="H30" s="18">
        <f>H29</f>
        <v>14</v>
      </c>
      <c r="I30" s="87" t="s">
        <v>522</v>
      </c>
      <c r="J30" s="88"/>
      <c r="K30" s="17">
        <v>150000</v>
      </c>
      <c r="L30" s="105"/>
      <c r="M30" s="78" t="s">
        <v>525</v>
      </c>
      <c r="N30" s="76"/>
      <c r="O30" s="76"/>
      <c r="P30" s="76"/>
      <c r="Q30" s="77"/>
      <c r="R30" s="14"/>
      <c r="S30" s="13" t="str">
        <f t="shared" si="0"/>
        <v>◄</v>
      </c>
      <c r="T30" s="12"/>
      <c r="U30" s="12"/>
      <c r="V30" s="11" t="str">
        <f t="shared" si="1"/>
        <v/>
      </c>
      <c r="W30" s="4"/>
    </row>
    <row r="31" spans="1:23" ht="19.2" thickTop="1" thickBot="1" x14ac:dyDescent="0.35">
      <c r="A31" s="9"/>
      <c r="B31" s="24" t="s">
        <v>5</v>
      </c>
      <c r="C31" s="23">
        <v>27</v>
      </c>
      <c r="D31" s="28" t="s">
        <v>524</v>
      </c>
      <c r="E31" s="32" t="s">
        <v>523</v>
      </c>
      <c r="F31" s="20" t="s">
        <v>762</v>
      </c>
      <c r="G31" s="19" t="s">
        <v>3</v>
      </c>
      <c r="H31" s="18">
        <f>H30+1</f>
        <v>15</v>
      </c>
      <c r="I31" s="87" t="s">
        <v>522</v>
      </c>
      <c r="J31" s="88"/>
      <c r="K31" s="17">
        <v>150000</v>
      </c>
      <c r="L31" s="106"/>
      <c r="M31" s="78" t="s">
        <v>520</v>
      </c>
      <c r="N31" s="76"/>
      <c r="O31" s="76"/>
      <c r="P31" s="76"/>
      <c r="Q31" s="77"/>
      <c r="R31" s="14"/>
      <c r="S31" s="13" t="str">
        <f t="shared" si="0"/>
        <v>◄</v>
      </c>
      <c r="T31" s="12"/>
      <c r="U31" s="12"/>
      <c r="V31" s="11" t="str">
        <f t="shared" si="1"/>
        <v/>
      </c>
      <c r="W31" s="4"/>
    </row>
    <row r="32" spans="1:23" ht="19.2" thickTop="1" thickBot="1" x14ac:dyDescent="0.35">
      <c r="A32" s="9"/>
      <c r="B32" s="24" t="s">
        <v>5</v>
      </c>
      <c r="C32" s="23">
        <v>28</v>
      </c>
      <c r="D32" s="28" t="s">
        <v>519</v>
      </c>
      <c r="E32" s="32" t="s">
        <v>508</v>
      </c>
      <c r="F32" s="20" t="s">
        <v>763</v>
      </c>
      <c r="G32" s="19" t="s">
        <v>3</v>
      </c>
      <c r="H32" s="18">
        <f>H31</f>
        <v>15</v>
      </c>
      <c r="I32" s="87" t="s">
        <v>507</v>
      </c>
      <c r="J32" s="88"/>
      <c r="K32" s="17">
        <v>50000</v>
      </c>
      <c r="L32" s="104" t="s">
        <v>727</v>
      </c>
      <c r="M32" s="78" t="s">
        <v>726</v>
      </c>
      <c r="N32" s="76"/>
      <c r="O32" s="76"/>
      <c r="P32" s="76"/>
      <c r="Q32" s="77"/>
      <c r="R32" s="14"/>
      <c r="S32" s="13" t="str">
        <f t="shared" si="0"/>
        <v>◄</v>
      </c>
      <c r="T32" s="12"/>
      <c r="U32" s="12"/>
      <c r="V32" s="11" t="str">
        <f t="shared" si="1"/>
        <v/>
      </c>
      <c r="W32" s="4"/>
    </row>
    <row r="33" spans="1:23" ht="19.2" thickTop="1" thickBot="1" x14ac:dyDescent="0.35">
      <c r="A33" s="9"/>
      <c r="B33" s="24" t="s">
        <v>5</v>
      </c>
      <c r="C33" s="23">
        <v>29</v>
      </c>
      <c r="D33" s="28" t="s">
        <v>517</v>
      </c>
      <c r="E33" s="32" t="s">
        <v>508</v>
      </c>
      <c r="F33" s="20" t="s">
        <v>763</v>
      </c>
      <c r="G33" s="19" t="s">
        <v>3</v>
      </c>
      <c r="H33" s="18">
        <f>H32+1</f>
        <v>16</v>
      </c>
      <c r="I33" s="87" t="s">
        <v>507</v>
      </c>
      <c r="J33" s="88"/>
      <c r="K33" s="17">
        <v>50000</v>
      </c>
      <c r="L33" s="105"/>
      <c r="M33" s="78" t="s">
        <v>725</v>
      </c>
      <c r="N33" s="76"/>
      <c r="O33" s="76"/>
      <c r="P33" s="76"/>
      <c r="Q33" s="77"/>
      <c r="R33" s="14"/>
      <c r="S33" s="13" t="str">
        <f t="shared" si="0"/>
        <v>◄</v>
      </c>
      <c r="T33" s="12"/>
      <c r="U33" s="12"/>
      <c r="V33" s="11" t="str">
        <f t="shared" si="1"/>
        <v/>
      </c>
      <c r="W33" s="4"/>
    </row>
    <row r="34" spans="1:23" ht="19.2" thickTop="1" thickBot="1" x14ac:dyDescent="0.35">
      <c r="A34" s="9"/>
      <c r="B34" s="24" t="s">
        <v>5</v>
      </c>
      <c r="C34" s="23">
        <v>30</v>
      </c>
      <c r="D34" s="28" t="s">
        <v>515</v>
      </c>
      <c r="E34" s="32" t="s">
        <v>508</v>
      </c>
      <c r="F34" s="20" t="s">
        <v>763</v>
      </c>
      <c r="G34" s="19" t="s">
        <v>3</v>
      </c>
      <c r="H34" s="18">
        <f>H33</f>
        <v>16</v>
      </c>
      <c r="I34" s="87" t="s">
        <v>507</v>
      </c>
      <c r="J34" s="88"/>
      <c r="K34" s="17">
        <v>50000</v>
      </c>
      <c r="L34" s="105"/>
      <c r="M34" s="78" t="s">
        <v>724</v>
      </c>
      <c r="N34" s="76"/>
      <c r="O34" s="76"/>
      <c r="P34" s="76"/>
      <c r="Q34" s="77"/>
      <c r="R34" s="14"/>
      <c r="S34" s="13" t="str">
        <f t="shared" si="0"/>
        <v>◄</v>
      </c>
      <c r="T34" s="12"/>
      <c r="U34" s="12"/>
      <c r="V34" s="11" t="str">
        <f t="shared" si="1"/>
        <v/>
      </c>
      <c r="W34" s="4"/>
    </row>
    <row r="35" spans="1:23" ht="19.2" thickTop="1" thickBot="1" x14ac:dyDescent="0.35">
      <c r="A35" s="9"/>
      <c r="B35" s="24" t="s">
        <v>5</v>
      </c>
      <c r="C35" s="23">
        <v>31</v>
      </c>
      <c r="D35" s="28" t="s">
        <v>513</v>
      </c>
      <c r="E35" s="32" t="s">
        <v>508</v>
      </c>
      <c r="F35" s="20" t="s">
        <v>763</v>
      </c>
      <c r="G35" s="19" t="s">
        <v>3</v>
      </c>
      <c r="H35" s="18">
        <f>H34+1</f>
        <v>17</v>
      </c>
      <c r="I35" s="87" t="s">
        <v>507</v>
      </c>
      <c r="J35" s="88"/>
      <c r="K35" s="17">
        <v>50000</v>
      </c>
      <c r="L35" s="105"/>
      <c r="M35" s="78" t="s">
        <v>723</v>
      </c>
      <c r="N35" s="76"/>
      <c r="O35" s="76"/>
      <c r="P35" s="76"/>
      <c r="Q35" s="77"/>
      <c r="R35" s="14"/>
      <c r="S35" s="13" t="str">
        <f t="shared" si="0"/>
        <v>◄</v>
      </c>
      <c r="T35" s="12"/>
      <c r="U35" s="12"/>
      <c r="V35" s="11" t="str">
        <f t="shared" si="1"/>
        <v/>
      </c>
      <c r="W35" s="4"/>
    </row>
    <row r="36" spans="1:23" ht="19.2" thickTop="1" thickBot="1" x14ac:dyDescent="0.35">
      <c r="A36" s="9"/>
      <c r="B36" s="24" t="s">
        <v>5</v>
      </c>
      <c r="C36" s="23">
        <v>32</v>
      </c>
      <c r="D36" s="28" t="s">
        <v>511</v>
      </c>
      <c r="E36" s="32" t="s">
        <v>508</v>
      </c>
      <c r="F36" s="20" t="s">
        <v>763</v>
      </c>
      <c r="G36" s="19" t="s">
        <v>3</v>
      </c>
      <c r="H36" s="18">
        <f>H35</f>
        <v>17</v>
      </c>
      <c r="I36" s="87" t="s">
        <v>507</v>
      </c>
      <c r="J36" s="88"/>
      <c r="K36" s="17">
        <v>50000</v>
      </c>
      <c r="L36" s="105"/>
      <c r="M36" s="78" t="s">
        <v>722</v>
      </c>
      <c r="N36" s="76"/>
      <c r="O36" s="76"/>
      <c r="P36" s="76"/>
      <c r="Q36" s="77"/>
      <c r="R36" s="14"/>
      <c r="S36" s="13" t="str">
        <f t="shared" si="0"/>
        <v>◄</v>
      </c>
      <c r="T36" s="12"/>
      <c r="U36" s="12"/>
      <c r="V36" s="11" t="str">
        <f t="shared" si="1"/>
        <v/>
      </c>
      <c r="W36" s="4"/>
    </row>
    <row r="37" spans="1:23" ht="19.2" thickTop="1" thickBot="1" x14ac:dyDescent="0.35">
      <c r="A37" s="9"/>
      <c r="B37" s="24" t="s">
        <v>5</v>
      </c>
      <c r="C37" s="23">
        <v>33</v>
      </c>
      <c r="D37" s="28" t="s">
        <v>509</v>
      </c>
      <c r="E37" s="32" t="s">
        <v>508</v>
      </c>
      <c r="F37" s="20" t="s">
        <v>763</v>
      </c>
      <c r="G37" s="19" t="s">
        <v>3</v>
      </c>
      <c r="H37" s="18">
        <f>H36+1</f>
        <v>18</v>
      </c>
      <c r="I37" s="87" t="s">
        <v>507</v>
      </c>
      <c r="J37" s="88"/>
      <c r="K37" s="17">
        <v>50000</v>
      </c>
      <c r="L37" s="106"/>
      <c r="M37" s="78" t="s">
        <v>721</v>
      </c>
      <c r="N37" s="76"/>
      <c r="O37" s="76"/>
      <c r="P37" s="76"/>
      <c r="Q37" s="77"/>
      <c r="R37" s="14"/>
      <c r="S37" s="13" t="str">
        <f t="shared" si="0"/>
        <v>◄</v>
      </c>
      <c r="T37" s="12"/>
      <c r="U37" s="12"/>
      <c r="V37" s="11" t="str">
        <f t="shared" si="1"/>
        <v/>
      </c>
      <c r="W37" s="4"/>
    </row>
    <row r="38" spans="1:23" ht="19.2" thickTop="1" thickBot="1" x14ac:dyDescent="0.35">
      <c r="A38" s="9"/>
      <c r="B38" s="24" t="s">
        <v>5</v>
      </c>
      <c r="C38" s="23">
        <v>34</v>
      </c>
      <c r="D38" s="28" t="s">
        <v>504</v>
      </c>
      <c r="E38" s="32" t="s">
        <v>495</v>
      </c>
      <c r="F38" s="20" t="s">
        <v>764</v>
      </c>
      <c r="G38" s="19" t="s">
        <v>3</v>
      </c>
      <c r="H38" s="18">
        <f>H37</f>
        <v>18</v>
      </c>
      <c r="I38" s="87" t="s">
        <v>494</v>
      </c>
      <c r="J38" s="88"/>
      <c r="K38" s="17">
        <v>50000</v>
      </c>
      <c r="L38" s="16" t="s">
        <v>715</v>
      </c>
      <c r="M38" s="75" t="s">
        <v>720</v>
      </c>
      <c r="N38" s="76"/>
      <c r="O38" s="76"/>
      <c r="P38" s="76"/>
      <c r="Q38" s="77"/>
      <c r="R38" s="14"/>
      <c r="S38" s="13" t="str">
        <f t="shared" si="0"/>
        <v>◄</v>
      </c>
      <c r="T38" s="12"/>
      <c r="U38" s="12"/>
      <c r="V38" s="11" t="str">
        <f t="shared" si="1"/>
        <v/>
      </c>
      <c r="W38" s="4"/>
    </row>
    <row r="39" spans="1:23" ht="19.2" customHeight="1" thickTop="1" thickBot="1" x14ac:dyDescent="0.35">
      <c r="A39" s="9"/>
      <c r="B39" s="24" t="s">
        <v>5</v>
      </c>
      <c r="C39" s="23">
        <v>35</v>
      </c>
      <c r="D39" s="28" t="s">
        <v>502</v>
      </c>
      <c r="E39" s="32" t="s">
        <v>495</v>
      </c>
      <c r="F39" s="20" t="s">
        <v>764</v>
      </c>
      <c r="G39" s="19" t="s">
        <v>3</v>
      </c>
      <c r="H39" s="18">
        <f>H38+1</f>
        <v>19</v>
      </c>
      <c r="I39" s="87" t="s">
        <v>494</v>
      </c>
      <c r="J39" s="88"/>
      <c r="K39" s="17">
        <v>50000</v>
      </c>
      <c r="L39" s="16" t="s">
        <v>717</v>
      </c>
      <c r="M39" s="75" t="s">
        <v>719</v>
      </c>
      <c r="N39" s="76"/>
      <c r="O39" s="76"/>
      <c r="P39" s="76"/>
      <c r="Q39" s="77"/>
      <c r="R39" s="14"/>
      <c r="S39" s="13" t="str">
        <f t="shared" si="0"/>
        <v>◄</v>
      </c>
      <c r="T39" s="12"/>
      <c r="U39" s="12"/>
      <c r="V39" s="11" t="str">
        <f t="shared" si="1"/>
        <v/>
      </c>
      <c r="W39" s="4"/>
    </row>
    <row r="40" spans="1:23" ht="19.2" thickTop="1" thickBot="1" x14ac:dyDescent="0.35">
      <c r="A40" s="9"/>
      <c r="B40" s="24" t="s">
        <v>5</v>
      </c>
      <c r="C40" s="23">
        <v>36</v>
      </c>
      <c r="D40" s="28" t="s">
        <v>500</v>
      </c>
      <c r="E40" s="32" t="s">
        <v>495</v>
      </c>
      <c r="F40" s="20" t="s">
        <v>764</v>
      </c>
      <c r="G40" s="19" t="s">
        <v>3</v>
      </c>
      <c r="H40" s="18">
        <f>H39</f>
        <v>19</v>
      </c>
      <c r="I40" s="87" t="s">
        <v>494</v>
      </c>
      <c r="J40" s="88"/>
      <c r="K40" s="17">
        <v>50000</v>
      </c>
      <c r="L40" s="16" t="s">
        <v>717</v>
      </c>
      <c r="M40" s="75" t="s">
        <v>718</v>
      </c>
      <c r="N40" s="76"/>
      <c r="O40" s="76"/>
      <c r="P40" s="76"/>
      <c r="Q40" s="77"/>
      <c r="R40" s="14"/>
      <c r="S40" s="13" t="str">
        <f t="shared" si="0"/>
        <v>◄</v>
      </c>
      <c r="T40" s="12"/>
      <c r="U40" s="12"/>
      <c r="V40" s="11" t="str">
        <f t="shared" si="1"/>
        <v/>
      </c>
      <c r="W40" s="4"/>
    </row>
    <row r="41" spans="1:23" ht="19.2" customHeight="1" thickTop="1" thickBot="1" x14ac:dyDescent="0.35">
      <c r="A41" s="9"/>
      <c r="B41" s="24" t="s">
        <v>5</v>
      </c>
      <c r="C41" s="23">
        <v>37</v>
      </c>
      <c r="D41" s="28" t="s">
        <v>498</v>
      </c>
      <c r="E41" s="32" t="s">
        <v>495</v>
      </c>
      <c r="F41" s="20" t="s">
        <v>764</v>
      </c>
      <c r="G41" s="19" t="s">
        <v>3</v>
      </c>
      <c r="H41" s="18">
        <f>H40+1</f>
        <v>20</v>
      </c>
      <c r="I41" s="87" t="s">
        <v>494</v>
      </c>
      <c r="J41" s="88"/>
      <c r="K41" s="17">
        <v>50000</v>
      </c>
      <c r="L41" s="16" t="s">
        <v>717</v>
      </c>
      <c r="M41" s="75" t="s">
        <v>716</v>
      </c>
      <c r="N41" s="76"/>
      <c r="O41" s="76"/>
      <c r="P41" s="76"/>
      <c r="Q41" s="77"/>
      <c r="R41" s="14"/>
      <c r="S41" s="13" t="str">
        <f t="shared" si="0"/>
        <v>◄</v>
      </c>
      <c r="T41" s="12"/>
      <c r="U41" s="12"/>
      <c r="V41" s="11" t="str">
        <f t="shared" si="1"/>
        <v/>
      </c>
      <c r="W41" s="4"/>
    </row>
    <row r="42" spans="1:23" ht="19.2" thickTop="1" thickBot="1" x14ac:dyDescent="0.35">
      <c r="A42" s="9"/>
      <c r="B42" s="24" t="s">
        <v>5</v>
      </c>
      <c r="C42" s="23">
        <v>38</v>
      </c>
      <c r="D42" s="28" t="s">
        <v>496</v>
      </c>
      <c r="E42" s="32" t="s">
        <v>495</v>
      </c>
      <c r="F42" s="20" t="s">
        <v>764</v>
      </c>
      <c r="G42" s="19" t="s">
        <v>3</v>
      </c>
      <c r="H42" s="18">
        <f>H41</f>
        <v>20</v>
      </c>
      <c r="I42" s="87" t="s">
        <v>494</v>
      </c>
      <c r="J42" s="88"/>
      <c r="K42" s="17">
        <v>50000</v>
      </c>
      <c r="L42" s="16" t="s">
        <v>715</v>
      </c>
      <c r="M42" s="75" t="s">
        <v>714</v>
      </c>
      <c r="N42" s="76"/>
      <c r="O42" s="76"/>
      <c r="P42" s="76"/>
      <c r="Q42" s="77"/>
      <c r="R42" s="14"/>
      <c r="S42" s="13" t="str">
        <f t="shared" si="0"/>
        <v>◄</v>
      </c>
      <c r="T42" s="12"/>
      <c r="U42" s="12"/>
      <c r="V42" s="11" t="str">
        <f t="shared" si="1"/>
        <v/>
      </c>
      <c r="W42" s="4"/>
    </row>
    <row r="43" spans="1:23" ht="19.2" thickTop="1" thickBot="1" x14ac:dyDescent="0.35">
      <c r="A43" s="9"/>
      <c r="B43" s="24" t="s">
        <v>5</v>
      </c>
      <c r="C43" s="23">
        <v>39</v>
      </c>
      <c r="D43" s="28" t="s">
        <v>491</v>
      </c>
      <c r="E43" s="32" t="s">
        <v>482</v>
      </c>
      <c r="F43" s="20" t="s">
        <v>765</v>
      </c>
      <c r="G43" s="19" t="s">
        <v>3</v>
      </c>
      <c r="H43" s="18">
        <f>H42+1</f>
        <v>21</v>
      </c>
      <c r="I43" s="87" t="s">
        <v>481</v>
      </c>
      <c r="J43" s="88"/>
      <c r="K43" s="17">
        <v>50000</v>
      </c>
      <c r="L43" s="16" t="s">
        <v>713</v>
      </c>
      <c r="M43" s="75" t="s">
        <v>490</v>
      </c>
      <c r="N43" s="76"/>
      <c r="O43" s="76"/>
      <c r="P43" s="76"/>
      <c r="Q43" s="77"/>
      <c r="R43" s="14"/>
      <c r="S43" s="13" t="str">
        <f t="shared" si="0"/>
        <v>◄</v>
      </c>
      <c r="T43" s="12"/>
      <c r="U43" s="12"/>
      <c r="V43" s="11" t="str">
        <f t="shared" si="1"/>
        <v/>
      </c>
      <c r="W43" s="4"/>
    </row>
    <row r="44" spans="1:23" ht="19.2" thickTop="1" thickBot="1" x14ac:dyDescent="0.35">
      <c r="A44" s="9"/>
      <c r="B44" s="24" t="s">
        <v>5</v>
      </c>
      <c r="C44" s="23">
        <v>40</v>
      </c>
      <c r="D44" s="28" t="s">
        <v>489</v>
      </c>
      <c r="E44" s="32" t="s">
        <v>482</v>
      </c>
      <c r="F44" s="20" t="s">
        <v>765</v>
      </c>
      <c r="G44" s="19" t="s">
        <v>3</v>
      </c>
      <c r="H44" s="18">
        <f>H43</f>
        <v>21</v>
      </c>
      <c r="I44" s="87" t="s">
        <v>481</v>
      </c>
      <c r="J44" s="88"/>
      <c r="K44" s="17">
        <v>50000</v>
      </c>
      <c r="L44" s="16" t="s">
        <v>713</v>
      </c>
      <c r="M44" s="75" t="s">
        <v>488</v>
      </c>
      <c r="N44" s="76"/>
      <c r="O44" s="76"/>
      <c r="P44" s="76"/>
      <c r="Q44" s="77"/>
      <c r="R44" s="14"/>
      <c r="S44" s="13" t="str">
        <f t="shared" si="0"/>
        <v>◄</v>
      </c>
      <c r="T44" s="12"/>
      <c r="U44" s="12"/>
      <c r="V44" s="11" t="str">
        <f t="shared" si="1"/>
        <v/>
      </c>
      <c r="W44" s="4"/>
    </row>
    <row r="45" spans="1:23" ht="19.2" thickTop="1" thickBot="1" x14ac:dyDescent="0.35">
      <c r="A45" s="9"/>
      <c r="B45" s="24" t="s">
        <v>5</v>
      </c>
      <c r="C45" s="23">
        <v>41</v>
      </c>
      <c r="D45" s="28" t="s">
        <v>487</v>
      </c>
      <c r="E45" s="32" t="s">
        <v>482</v>
      </c>
      <c r="F45" s="20" t="s">
        <v>765</v>
      </c>
      <c r="G45" s="19" t="s">
        <v>3</v>
      </c>
      <c r="H45" s="18">
        <f>H44+1</f>
        <v>22</v>
      </c>
      <c r="I45" s="87" t="s">
        <v>481</v>
      </c>
      <c r="J45" s="88"/>
      <c r="K45" s="17">
        <v>50000</v>
      </c>
      <c r="L45" s="16" t="s">
        <v>713</v>
      </c>
      <c r="M45" s="75" t="s">
        <v>486</v>
      </c>
      <c r="N45" s="76"/>
      <c r="O45" s="76"/>
      <c r="P45" s="76"/>
      <c r="Q45" s="77"/>
      <c r="R45" s="14"/>
      <c r="S45" s="13" t="str">
        <f t="shared" si="0"/>
        <v>◄</v>
      </c>
      <c r="T45" s="12"/>
      <c r="U45" s="12"/>
      <c r="V45" s="11" t="str">
        <f t="shared" si="1"/>
        <v/>
      </c>
      <c r="W45" s="4"/>
    </row>
    <row r="46" spans="1:23" ht="19.2" thickTop="1" thickBot="1" x14ac:dyDescent="0.35">
      <c r="A46" s="9"/>
      <c r="B46" s="24" t="s">
        <v>5</v>
      </c>
      <c r="C46" s="23">
        <v>42</v>
      </c>
      <c r="D46" s="28" t="s">
        <v>485</v>
      </c>
      <c r="E46" s="32" t="s">
        <v>482</v>
      </c>
      <c r="F46" s="20" t="s">
        <v>765</v>
      </c>
      <c r="G46" s="19" t="s">
        <v>3</v>
      </c>
      <c r="H46" s="18">
        <f>H45</f>
        <v>22</v>
      </c>
      <c r="I46" s="87" t="s">
        <v>481</v>
      </c>
      <c r="J46" s="88"/>
      <c r="K46" s="17">
        <v>50000</v>
      </c>
      <c r="L46" s="16" t="s">
        <v>713</v>
      </c>
      <c r="M46" s="75" t="s">
        <v>484</v>
      </c>
      <c r="N46" s="76"/>
      <c r="O46" s="76"/>
      <c r="P46" s="76"/>
      <c r="Q46" s="77"/>
      <c r="R46" s="14"/>
      <c r="S46" s="13" t="str">
        <f t="shared" si="0"/>
        <v>◄</v>
      </c>
      <c r="T46" s="12"/>
      <c r="U46" s="12"/>
      <c r="V46" s="11" t="str">
        <f t="shared" si="1"/>
        <v/>
      </c>
      <c r="W46" s="4"/>
    </row>
    <row r="47" spans="1:23" ht="19.2" thickTop="1" thickBot="1" x14ac:dyDescent="0.35">
      <c r="A47" s="9"/>
      <c r="B47" s="24" t="s">
        <v>5</v>
      </c>
      <c r="C47" s="23">
        <v>43</v>
      </c>
      <c r="D47" s="28" t="s">
        <v>483</v>
      </c>
      <c r="E47" s="32" t="s">
        <v>482</v>
      </c>
      <c r="F47" s="20" t="s">
        <v>765</v>
      </c>
      <c r="G47" s="19" t="s">
        <v>3</v>
      </c>
      <c r="H47" s="18">
        <f>H46+1</f>
        <v>23</v>
      </c>
      <c r="I47" s="87" t="s">
        <v>481</v>
      </c>
      <c r="J47" s="88"/>
      <c r="K47" s="17">
        <v>50000</v>
      </c>
      <c r="L47" s="16" t="s">
        <v>712</v>
      </c>
      <c r="M47" s="75" t="s">
        <v>479</v>
      </c>
      <c r="N47" s="76"/>
      <c r="O47" s="76"/>
      <c r="P47" s="76"/>
      <c r="Q47" s="77"/>
      <c r="R47" s="14"/>
      <c r="S47" s="13" t="str">
        <f t="shared" si="0"/>
        <v>◄</v>
      </c>
      <c r="T47" s="12"/>
      <c r="U47" s="12"/>
      <c r="V47" s="11" t="str">
        <f t="shared" si="1"/>
        <v/>
      </c>
      <c r="W47" s="4"/>
    </row>
    <row r="48" spans="1:23" ht="19.2" thickTop="1" thickBot="1" x14ac:dyDescent="0.35">
      <c r="A48" s="9"/>
      <c r="B48" s="24" t="s">
        <v>5</v>
      </c>
      <c r="C48" s="23">
        <v>44</v>
      </c>
      <c r="D48" s="28" t="s">
        <v>478</v>
      </c>
      <c r="E48" s="32" t="s">
        <v>475</v>
      </c>
      <c r="F48" s="20" t="s">
        <v>766</v>
      </c>
      <c r="G48" s="19" t="s">
        <v>3</v>
      </c>
      <c r="H48" s="18">
        <f>H47</f>
        <v>23</v>
      </c>
      <c r="I48" s="87" t="s">
        <v>468</v>
      </c>
      <c r="J48" s="88"/>
      <c r="K48" s="17">
        <v>124860</v>
      </c>
      <c r="L48" s="16" t="s">
        <v>711</v>
      </c>
      <c r="M48" s="75" t="s">
        <v>477</v>
      </c>
      <c r="N48" s="76"/>
      <c r="O48" s="76"/>
      <c r="P48" s="76"/>
      <c r="Q48" s="77"/>
      <c r="R48" s="14"/>
      <c r="S48" s="13" t="str">
        <f t="shared" si="0"/>
        <v>◄</v>
      </c>
      <c r="T48" s="12"/>
      <c r="U48" s="12"/>
      <c r="V48" s="11" t="str">
        <f t="shared" si="1"/>
        <v/>
      </c>
      <c r="W48" s="4"/>
    </row>
    <row r="49" spans="1:23" ht="19.2" thickTop="1" thickBot="1" x14ac:dyDescent="0.35">
      <c r="A49" s="9"/>
      <c r="B49" s="24" t="s">
        <v>5</v>
      </c>
      <c r="C49" s="23">
        <v>45</v>
      </c>
      <c r="D49" s="28" t="s">
        <v>476</v>
      </c>
      <c r="E49" s="32" t="s">
        <v>475</v>
      </c>
      <c r="F49" s="20" t="s">
        <v>766</v>
      </c>
      <c r="G49" s="19" t="s">
        <v>3</v>
      </c>
      <c r="H49" s="18">
        <f>H48+1</f>
        <v>24</v>
      </c>
      <c r="I49" s="87" t="s">
        <v>468</v>
      </c>
      <c r="J49" s="88"/>
      <c r="K49" s="17">
        <v>82000</v>
      </c>
      <c r="L49" s="16" t="s">
        <v>711</v>
      </c>
      <c r="M49" s="75" t="s">
        <v>473</v>
      </c>
      <c r="N49" s="76"/>
      <c r="O49" s="76"/>
      <c r="P49" s="76"/>
      <c r="Q49" s="77"/>
      <c r="R49" s="14"/>
      <c r="S49" s="13" t="str">
        <f t="shared" si="0"/>
        <v>◄</v>
      </c>
      <c r="T49" s="12"/>
      <c r="U49" s="12"/>
      <c r="V49" s="11" t="str">
        <f t="shared" si="1"/>
        <v/>
      </c>
      <c r="W49" s="4"/>
    </row>
    <row r="50" spans="1:23" ht="19.2" thickTop="1" thickBot="1" x14ac:dyDescent="0.35">
      <c r="A50" s="9"/>
      <c r="B50" s="24" t="s">
        <v>5</v>
      </c>
      <c r="C50" s="23">
        <v>46</v>
      </c>
      <c r="D50" s="28" t="s">
        <v>472</v>
      </c>
      <c r="E50" s="32" t="s">
        <v>469</v>
      </c>
      <c r="F50" s="20" t="s">
        <v>767</v>
      </c>
      <c r="G50" s="19" t="s">
        <v>3</v>
      </c>
      <c r="H50" s="18">
        <f>H49</f>
        <v>24</v>
      </c>
      <c r="I50" s="87" t="s">
        <v>468</v>
      </c>
      <c r="J50" s="88"/>
      <c r="K50" s="17">
        <v>85300</v>
      </c>
      <c r="L50" s="16" t="s">
        <v>710</v>
      </c>
      <c r="M50" s="75" t="s">
        <v>471</v>
      </c>
      <c r="N50" s="76"/>
      <c r="O50" s="76"/>
      <c r="P50" s="76"/>
      <c r="Q50" s="77"/>
      <c r="R50" s="14"/>
      <c r="S50" s="13" t="str">
        <f t="shared" si="0"/>
        <v>◄</v>
      </c>
      <c r="T50" s="12"/>
      <c r="U50" s="12"/>
      <c r="V50" s="11" t="str">
        <f t="shared" si="1"/>
        <v/>
      </c>
      <c r="W50" s="4"/>
    </row>
    <row r="51" spans="1:23" ht="19.2" thickTop="1" thickBot="1" x14ac:dyDescent="0.35">
      <c r="A51" s="9"/>
      <c r="B51" s="24" t="s">
        <v>5</v>
      </c>
      <c r="C51" s="23">
        <v>47</v>
      </c>
      <c r="D51" s="28" t="s">
        <v>470</v>
      </c>
      <c r="E51" s="32" t="s">
        <v>469</v>
      </c>
      <c r="F51" s="20" t="s">
        <v>767</v>
      </c>
      <c r="G51" s="19" t="s">
        <v>3</v>
      </c>
      <c r="H51" s="18">
        <f>H50+1</f>
        <v>25</v>
      </c>
      <c r="I51" s="87" t="s">
        <v>468</v>
      </c>
      <c r="J51" s="88"/>
      <c r="K51" s="17">
        <v>78900</v>
      </c>
      <c r="L51" s="16" t="s">
        <v>710</v>
      </c>
      <c r="M51" s="75" t="s">
        <v>466</v>
      </c>
      <c r="N51" s="76"/>
      <c r="O51" s="76"/>
      <c r="P51" s="76"/>
      <c r="Q51" s="77"/>
      <c r="R51" s="14"/>
      <c r="S51" s="13" t="str">
        <f t="shared" si="0"/>
        <v>◄</v>
      </c>
      <c r="T51" s="12"/>
      <c r="U51" s="12"/>
      <c r="V51" s="11" t="str">
        <f t="shared" si="1"/>
        <v/>
      </c>
      <c r="W51" s="4"/>
    </row>
    <row r="52" spans="1:23" ht="19.2" thickTop="1" thickBot="1" x14ac:dyDescent="0.35">
      <c r="A52" s="9"/>
      <c r="B52" s="24" t="s">
        <v>5</v>
      </c>
      <c r="C52" s="23">
        <v>48</v>
      </c>
      <c r="D52" s="28" t="s">
        <v>465</v>
      </c>
      <c r="E52" s="32" t="s">
        <v>462</v>
      </c>
      <c r="F52" s="20" t="s">
        <v>768</v>
      </c>
      <c r="G52" s="19" t="s">
        <v>3</v>
      </c>
      <c r="H52" s="18">
        <f>H51</f>
        <v>25</v>
      </c>
      <c r="I52" s="87" t="s">
        <v>456</v>
      </c>
      <c r="J52" s="88"/>
      <c r="K52" s="17">
        <v>67976</v>
      </c>
      <c r="L52" s="16" t="s">
        <v>709</v>
      </c>
      <c r="M52" s="75" t="s">
        <v>464</v>
      </c>
      <c r="N52" s="76"/>
      <c r="O52" s="76"/>
      <c r="P52" s="76"/>
      <c r="Q52" s="77"/>
      <c r="R52" s="14"/>
      <c r="S52" s="13" t="str">
        <f t="shared" si="0"/>
        <v>◄</v>
      </c>
      <c r="T52" s="12"/>
      <c r="U52" s="12"/>
      <c r="V52" s="11" t="str">
        <f t="shared" si="1"/>
        <v/>
      </c>
      <c r="W52" s="4"/>
    </row>
    <row r="53" spans="1:23" ht="19.2" thickTop="1" thickBot="1" x14ac:dyDescent="0.35">
      <c r="A53" s="9"/>
      <c r="B53" s="24" t="s">
        <v>5</v>
      </c>
      <c r="C53" s="23">
        <v>49</v>
      </c>
      <c r="D53" s="28" t="s">
        <v>463</v>
      </c>
      <c r="E53" s="32" t="s">
        <v>462</v>
      </c>
      <c r="F53" s="20" t="s">
        <v>768</v>
      </c>
      <c r="G53" s="19" t="s">
        <v>3</v>
      </c>
      <c r="H53" s="18">
        <f>H52+1</f>
        <v>26</v>
      </c>
      <c r="I53" s="87" t="s">
        <v>456</v>
      </c>
      <c r="J53" s="88"/>
      <c r="K53" s="17">
        <v>74816</v>
      </c>
      <c r="L53" s="16" t="s">
        <v>709</v>
      </c>
      <c r="M53" s="75" t="s">
        <v>461</v>
      </c>
      <c r="N53" s="76"/>
      <c r="O53" s="76"/>
      <c r="P53" s="76"/>
      <c r="Q53" s="77"/>
      <c r="R53" s="14"/>
      <c r="S53" s="13" t="str">
        <f t="shared" si="0"/>
        <v>◄</v>
      </c>
      <c r="T53" s="12"/>
      <c r="U53" s="12"/>
      <c r="V53" s="11" t="str">
        <f t="shared" si="1"/>
        <v/>
      </c>
      <c r="W53" s="4"/>
    </row>
    <row r="54" spans="1:23" ht="19.2" thickTop="1" thickBot="1" x14ac:dyDescent="0.35">
      <c r="A54" s="9"/>
      <c r="B54" s="24" t="s">
        <v>5</v>
      </c>
      <c r="C54" s="23">
        <v>50</v>
      </c>
      <c r="D54" s="28" t="s">
        <v>460</v>
      </c>
      <c r="E54" s="32" t="s">
        <v>457</v>
      </c>
      <c r="F54" s="20" t="s">
        <v>769</v>
      </c>
      <c r="G54" s="19" t="s">
        <v>3</v>
      </c>
      <c r="H54" s="18">
        <f>H53</f>
        <v>26</v>
      </c>
      <c r="I54" s="87" t="s">
        <v>456</v>
      </c>
      <c r="J54" s="88"/>
      <c r="K54" s="17">
        <v>89100</v>
      </c>
      <c r="L54" s="16" t="s">
        <v>709</v>
      </c>
      <c r="M54" s="75" t="s">
        <v>459</v>
      </c>
      <c r="N54" s="78"/>
      <c r="O54" s="78"/>
      <c r="P54" s="78"/>
      <c r="Q54" s="79"/>
      <c r="R54" s="14" t="str">
        <f t="shared" ref="R54:R87" si="2">IF(AND(S54="◄",V54="►"),"◄?►",IF(S54="◄","◄",IF(V54="►","►","")))</f>
        <v>◄</v>
      </c>
      <c r="S54" s="13" t="str">
        <f t="shared" si="0"/>
        <v>◄</v>
      </c>
      <c r="T54" s="12"/>
      <c r="U54" s="12"/>
      <c r="V54" s="11" t="str">
        <f t="shared" si="1"/>
        <v/>
      </c>
      <c r="W54" s="4"/>
    </row>
    <row r="55" spans="1:23" ht="19.2" thickTop="1" thickBot="1" x14ac:dyDescent="0.35">
      <c r="A55" s="9"/>
      <c r="B55" s="24" t="s">
        <v>5</v>
      </c>
      <c r="C55" s="23">
        <v>51</v>
      </c>
      <c r="D55" s="28" t="s">
        <v>458</v>
      </c>
      <c r="E55" s="32" t="s">
        <v>457</v>
      </c>
      <c r="F55" s="20" t="s">
        <v>769</v>
      </c>
      <c r="G55" s="19" t="s">
        <v>3</v>
      </c>
      <c r="H55" s="18">
        <f>H54+1</f>
        <v>27</v>
      </c>
      <c r="I55" s="87" t="s">
        <v>456</v>
      </c>
      <c r="J55" s="88"/>
      <c r="K55" s="17">
        <v>87800</v>
      </c>
      <c r="L55" s="16" t="s">
        <v>709</v>
      </c>
      <c r="M55" s="75" t="s">
        <v>454</v>
      </c>
      <c r="N55" s="78"/>
      <c r="O55" s="78"/>
      <c r="P55" s="78"/>
      <c r="Q55" s="79"/>
      <c r="R55" s="14" t="str">
        <f t="shared" si="2"/>
        <v>◄</v>
      </c>
      <c r="S55" s="13" t="str">
        <f t="shared" si="0"/>
        <v>◄</v>
      </c>
      <c r="T55" s="12"/>
      <c r="U55" s="12"/>
      <c r="V55" s="11" t="str">
        <f t="shared" si="1"/>
        <v/>
      </c>
      <c r="W55" s="4"/>
    </row>
    <row r="56" spans="1:23" ht="19.2" thickTop="1" thickBot="1" x14ac:dyDescent="0.35">
      <c r="A56" s="9"/>
      <c r="B56" s="24" t="s">
        <v>5</v>
      </c>
      <c r="C56" s="23">
        <v>52</v>
      </c>
      <c r="D56" s="28" t="s">
        <v>453</v>
      </c>
      <c r="E56" s="32" t="s">
        <v>450</v>
      </c>
      <c r="F56" s="20" t="s">
        <v>770</v>
      </c>
      <c r="G56" s="19" t="s">
        <v>3</v>
      </c>
      <c r="H56" s="18">
        <f>H55</f>
        <v>27</v>
      </c>
      <c r="I56" s="87" t="s">
        <v>392</v>
      </c>
      <c r="J56" s="99"/>
      <c r="K56" s="17">
        <v>86200</v>
      </c>
      <c r="L56" s="16" t="s">
        <v>708</v>
      </c>
      <c r="M56" s="75" t="s">
        <v>452</v>
      </c>
      <c r="N56" s="78"/>
      <c r="O56" s="78"/>
      <c r="P56" s="78"/>
      <c r="Q56" s="79"/>
      <c r="R56" s="14" t="str">
        <f t="shared" si="2"/>
        <v>◄</v>
      </c>
      <c r="S56" s="13" t="str">
        <f t="shared" si="0"/>
        <v>◄</v>
      </c>
      <c r="T56" s="12"/>
      <c r="U56" s="12"/>
      <c r="V56" s="11" t="str">
        <f t="shared" si="1"/>
        <v/>
      </c>
      <c r="W56" s="4"/>
    </row>
    <row r="57" spans="1:23" ht="19.2" thickTop="1" thickBot="1" x14ac:dyDescent="0.35">
      <c r="A57" s="9"/>
      <c r="B57" s="24" t="s">
        <v>5</v>
      </c>
      <c r="C57" s="23">
        <v>53</v>
      </c>
      <c r="D57" s="28" t="s">
        <v>451</v>
      </c>
      <c r="E57" s="32" t="s">
        <v>450</v>
      </c>
      <c r="F57" s="20" t="s">
        <v>770</v>
      </c>
      <c r="G57" s="19" t="s">
        <v>3</v>
      </c>
      <c r="H57" s="18">
        <f>H56+1</f>
        <v>28</v>
      </c>
      <c r="I57" s="87" t="s">
        <v>392</v>
      </c>
      <c r="J57" s="99"/>
      <c r="K57" s="17">
        <v>90900</v>
      </c>
      <c r="L57" s="16" t="s">
        <v>708</v>
      </c>
      <c r="M57" s="75" t="s">
        <v>448</v>
      </c>
      <c r="N57" s="78"/>
      <c r="O57" s="78"/>
      <c r="P57" s="78"/>
      <c r="Q57" s="79"/>
      <c r="R57" s="14" t="str">
        <f t="shared" si="2"/>
        <v>◄</v>
      </c>
      <c r="S57" s="13" t="str">
        <f t="shared" si="0"/>
        <v>◄</v>
      </c>
      <c r="T57" s="12"/>
      <c r="U57" s="12"/>
      <c r="V57" s="11" t="str">
        <f t="shared" si="1"/>
        <v/>
      </c>
      <c r="W57" s="4"/>
    </row>
    <row r="58" spans="1:23" ht="19.2" thickTop="1" thickBot="1" x14ac:dyDescent="0.35">
      <c r="A58" s="9"/>
      <c r="B58" s="24" t="s">
        <v>5</v>
      </c>
      <c r="C58" s="23">
        <v>54</v>
      </c>
      <c r="D58" s="28" t="s">
        <v>447</v>
      </c>
      <c r="E58" s="32" t="s">
        <v>423</v>
      </c>
      <c r="F58" s="20" t="s">
        <v>771</v>
      </c>
      <c r="G58" s="19" t="s">
        <v>3</v>
      </c>
      <c r="H58" s="18">
        <f>H57</f>
        <v>28</v>
      </c>
      <c r="I58" s="87" t="s">
        <v>392</v>
      </c>
      <c r="J58" s="99"/>
      <c r="K58" s="17" t="s">
        <v>618</v>
      </c>
      <c r="L58" s="104" t="s">
        <v>707</v>
      </c>
      <c r="M58" s="78" t="s">
        <v>446</v>
      </c>
      <c r="N58" s="78"/>
      <c r="O58" s="78"/>
      <c r="P58" s="78"/>
      <c r="Q58" s="79"/>
      <c r="R58" s="14" t="str">
        <f t="shared" si="2"/>
        <v>◄</v>
      </c>
      <c r="S58" s="13" t="str">
        <f t="shared" si="0"/>
        <v>◄</v>
      </c>
      <c r="T58" s="12"/>
      <c r="U58" s="12"/>
      <c r="V58" s="11" t="str">
        <f t="shared" si="1"/>
        <v/>
      </c>
      <c r="W58" s="4"/>
    </row>
    <row r="59" spans="1:23" ht="19.2" thickTop="1" thickBot="1" x14ac:dyDescent="0.35">
      <c r="A59" s="9"/>
      <c r="B59" s="24" t="s">
        <v>5</v>
      </c>
      <c r="C59" s="23">
        <v>55</v>
      </c>
      <c r="D59" s="28" t="s">
        <v>445</v>
      </c>
      <c r="E59" s="32" t="s">
        <v>423</v>
      </c>
      <c r="F59" s="20" t="s">
        <v>771</v>
      </c>
      <c r="G59" s="19" t="s">
        <v>3</v>
      </c>
      <c r="H59" s="18">
        <f>H58+1</f>
        <v>29</v>
      </c>
      <c r="I59" s="87" t="s">
        <v>392</v>
      </c>
      <c r="J59" s="99"/>
      <c r="K59" s="17" t="s">
        <v>618</v>
      </c>
      <c r="L59" s="105"/>
      <c r="M59" s="78" t="s">
        <v>444</v>
      </c>
      <c r="N59" s="78"/>
      <c r="O59" s="78"/>
      <c r="P59" s="78"/>
      <c r="Q59" s="79"/>
      <c r="R59" s="14" t="str">
        <f t="shared" si="2"/>
        <v>◄</v>
      </c>
      <c r="S59" s="13" t="str">
        <f t="shared" si="0"/>
        <v>◄</v>
      </c>
      <c r="T59" s="12"/>
      <c r="U59" s="12"/>
      <c r="V59" s="11" t="str">
        <f t="shared" si="1"/>
        <v/>
      </c>
      <c r="W59" s="4"/>
    </row>
    <row r="60" spans="1:23" ht="19.2" thickTop="1" thickBot="1" x14ac:dyDescent="0.35">
      <c r="A60" s="9"/>
      <c r="B60" s="24" t="s">
        <v>5</v>
      </c>
      <c r="C60" s="23">
        <v>56</v>
      </c>
      <c r="D60" s="28" t="s">
        <v>443</v>
      </c>
      <c r="E60" s="32" t="s">
        <v>423</v>
      </c>
      <c r="F60" s="20" t="s">
        <v>771</v>
      </c>
      <c r="G60" s="19" t="s">
        <v>3</v>
      </c>
      <c r="H60" s="18">
        <f>H59</f>
        <v>29</v>
      </c>
      <c r="I60" s="87" t="s">
        <v>392</v>
      </c>
      <c r="J60" s="99"/>
      <c r="K60" s="17" t="s">
        <v>618</v>
      </c>
      <c r="L60" s="105"/>
      <c r="M60" s="78" t="s">
        <v>442</v>
      </c>
      <c r="N60" s="78"/>
      <c r="O60" s="78"/>
      <c r="P60" s="78"/>
      <c r="Q60" s="79"/>
      <c r="R60" s="14" t="str">
        <f t="shared" si="2"/>
        <v>◄</v>
      </c>
      <c r="S60" s="13" t="str">
        <f t="shared" si="0"/>
        <v>◄</v>
      </c>
      <c r="T60" s="12"/>
      <c r="U60" s="12"/>
      <c r="V60" s="11" t="str">
        <f t="shared" si="1"/>
        <v/>
      </c>
      <c r="W60" s="4"/>
    </row>
    <row r="61" spans="1:23" ht="19.2" thickTop="1" thickBot="1" x14ac:dyDescent="0.35">
      <c r="A61" s="9"/>
      <c r="B61" s="24" t="s">
        <v>5</v>
      </c>
      <c r="C61" s="23">
        <v>57</v>
      </c>
      <c r="D61" s="28" t="s">
        <v>441</v>
      </c>
      <c r="E61" s="32" t="s">
        <v>423</v>
      </c>
      <c r="F61" s="20" t="s">
        <v>771</v>
      </c>
      <c r="G61" s="19" t="s">
        <v>3</v>
      </c>
      <c r="H61" s="18">
        <f>H60+1</f>
        <v>30</v>
      </c>
      <c r="I61" s="87" t="s">
        <v>392</v>
      </c>
      <c r="J61" s="99"/>
      <c r="K61" s="17" t="s">
        <v>618</v>
      </c>
      <c r="L61" s="105"/>
      <c r="M61" s="78" t="s">
        <v>440</v>
      </c>
      <c r="N61" s="78"/>
      <c r="O61" s="78"/>
      <c r="P61" s="78"/>
      <c r="Q61" s="79"/>
      <c r="R61" s="14" t="str">
        <f t="shared" si="2"/>
        <v>◄</v>
      </c>
      <c r="S61" s="13" t="str">
        <f t="shared" si="0"/>
        <v>◄</v>
      </c>
      <c r="T61" s="12"/>
      <c r="U61" s="12"/>
      <c r="V61" s="11" t="str">
        <f t="shared" si="1"/>
        <v/>
      </c>
      <c r="W61" s="4"/>
    </row>
    <row r="62" spans="1:23" ht="19.2" thickTop="1" thickBot="1" x14ac:dyDescent="0.35">
      <c r="A62" s="9"/>
      <c r="B62" s="24" t="s">
        <v>5</v>
      </c>
      <c r="C62" s="23">
        <v>58</v>
      </c>
      <c r="D62" s="28" t="s">
        <v>439</v>
      </c>
      <c r="E62" s="32" t="s">
        <v>423</v>
      </c>
      <c r="F62" s="20" t="s">
        <v>771</v>
      </c>
      <c r="G62" s="19" t="s">
        <v>3</v>
      </c>
      <c r="H62" s="18">
        <f>H61</f>
        <v>30</v>
      </c>
      <c r="I62" s="87" t="s">
        <v>392</v>
      </c>
      <c r="J62" s="99"/>
      <c r="K62" s="17" t="s">
        <v>618</v>
      </c>
      <c r="L62" s="105"/>
      <c r="M62" s="78" t="s">
        <v>438</v>
      </c>
      <c r="N62" s="78"/>
      <c r="O62" s="78"/>
      <c r="P62" s="78"/>
      <c r="Q62" s="79"/>
      <c r="R62" s="14" t="str">
        <f t="shared" si="2"/>
        <v>◄</v>
      </c>
      <c r="S62" s="13" t="str">
        <f t="shared" si="0"/>
        <v>◄</v>
      </c>
      <c r="T62" s="12"/>
      <c r="U62" s="12"/>
      <c r="V62" s="11" t="str">
        <f t="shared" si="1"/>
        <v/>
      </c>
      <c r="W62" s="4"/>
    </row>
    <row r="63" spans="1:23" ht="19.2" thickTop="1" thickBot="1" x14ac:dyDescent="0.35">
      <c r="A63" s="9"/>
      <c r="B63" s="24" t="s">
        <v>5</v>
      </c>
      <c r="C63" s="23">
        <v>59</v>
      </c>
      <c r="D63" s="28" t="s">
        <v>437</v>
      </c>
      <c r="E63" s="32" t="s">
        <v>423</v>
      </c>
      <c r="F63" s="20" t="s">
        <v>771</v>
      </c>
      <c r="G63" s="19" t="s">
        <v>3</v>
      </c>
      <c r="H63" s="18">
        <f>H62+1</f>
        <v>31</v>
      </c>
      <c r="I63" s="87" t="s">
        <v>392</v>
      </c>
      <c r="J63" s="99"/>
      <c r="K63" s="17" t="s">
        <v>618</v>
      </c>
      <c r="L63" s="105"/>
      <c r="M63" s="78" t="s">
        <v>436</v>
      </c>
      <c r="N63" s="78"/>
      <c r="O63" s="78"/>
      <c r="P63" s="78"/>
      <c r="Q63" s="79"/>
      <c r="R63" s="14" t="str">
        <f t="shared" si="2"/>
        <v>◄</v>
      </c>
      <c r="S63" s="13" t="str">
        <f t="shared" si="0"/>
        <v>◄</v>
      </c>
      <c r="T63" s="12"/>
      <c r="U63" s="12"/>
      <c r="V63" s="11" t="str">
        <f t="shared" si="1"/>
        <v/>
      </c>
      <c r="W63" s="4"/>
    </row>
    <row r="64" spans="1:23" ht="19.2" thickTop="1" thickBot="1" x14ac:dyDescent="0.35">
      <c r="A64" s="9"/>
      <c r="B64" s="24" t="s">
        <v>5</v>
      </c>
      <c r="C64" s="23">
        <v>60</v>
      </c>
      <c r="D64" s="28" t="s">
        <v>435</v>
      </c>
      <c r="E64" s="32" t="s">
        <v>423</v>
      </c>
      <c r="F64" s="20" t="s">
        <v>771</v>
      </c>
      <c r="G64" s="19" t="s">
        <v>3</v>
      </c>
      <c r="H64" s="18">
        <f>H63</f>
        <v>31</v>
      </c>
      <c r="I64" s="87" t="s">
        <v>392</v>
      </c>
      <c r="J64" s="99"/>
      <c r="K64" s="17" t="s">
        <v>618</v>
      </c>
      <c r="L64" s="105"/>
      <c r="M64" s="78" t="s">
        <v>434</v>
      </c>
      <c r="N64" s="78"/>
      <c r="O64" s="78"/>
      <c r="P64" s="78"/>
      <c r="Q64" s="79"/>
      <c r="R64" s="14" t="str">
        <f t="shared" si="2"/>
        <v>◄</v>
      </c>
      <c r="S64" s="13" t="str">
        <f t="shared" si="0"/>
        <v>◄</v>
      </c>
      <c r="T64" s="12"/>
      <c r="U64" s="12"/>
      <c r="V64" s="11" t="str">
        <f t="shared" si="1"/>
        <v/>
      </c>
      <c r="W64" s="4"/>
    </row>
    <row r="65" spans="1:23" ht="19.2" thickTop="1" thickBot="1" x14ac:dyDescent="0.35">
      <c r="A65" s="9"/>
      <c r="B65" s="24" t="s">
        <v>5</v>
      </c>
      <c r="C65" s="23">
        <v>61</v>
      </c>
      <c r="D65" s="28" t="s">
        <v>433</v>
      </c>
      <c r="E65" s="32" t="s">
        <v>423</v>
      </c>
      <c r="F65" s="20" t="s">
        <v>771</v>
      </c>
      <c r="G65" s="19" t="s">
        <v>3</v>
      </c>
      <c r="H65" s="18">
        <f>H64+1</f>
        <v>32</v>
      </c>
      <c r="I65" s="87" t="s">
        <v>392</v>
      </c>
      <c r="J65" s="99"/>
      <c r="K65" s="17" t="s">
        <v>618</v>
      </c>
      <c r="L65" s="105"/>
      <c r="M65" s="78" t="s">
        <v>432</v>
      </c>
      <c r="N65" s="78"/>
      <c r="O65" s="78"/>
      <c r="P65" s="78"/>
      <c r="Q65" s="79"/>
      <c r="R65" s="14" t="str">
        <f t="shared" si="2"/>
        <v>◄</v>
      </c>
      <c r="S65" s="13" t="str">
        <f t="shared" si="0"/>
        <v>◄</v>
      </c>
      <c r="T65" s="12"/>
      <c r="U65" s="12"/>
      <c r="V65" s="11" t="str">
        <f t="shared" si="1"/>
        <v/>
      </c>
      <c r="W65" s="4"/>
    </row>
    <row r="66" spans="1:23" ht="19.2" thickTop="1" thickBot="1" x14ac:dyDescent="0.35">
      <c r="A66" s="9"/>
      <c r="B66" s="24" t="s">
        <v>5</v>
      </c>
      <c r="C66" s="23">
        <v>62</v>
      </c>
      <c r="D66" s="28" t="s">
        <v>431</v>
      </c>
      <c r="E66" s="32" t="s">
        <v>423</v>
      </c>
      <c r="F66" s="20" t="s">
        <v>771</v>
      </c>
      <c r="G66" s="19" t="s">
        <v>3</v>
      </c>
      <c r="H66" s="18">
        <f>H65</f>
        <v>32</v>
      </c>
      <c r="I66" s="87" t="s">
        <v>392</v>
      </c>
      <c r="J66" s="99"/>
      <c r="K66" s="17" t="s">
        <v>618</v>
      </c>
      <c r="L66" s="105"/>
      <c r="M66" s="78" t="s">
        <v>430</v>
      </c>
      <c r="N66" s="78"/>
      <c r="O66" s="78"/>
      <c r="P66" s="78"/>
      <c r="Q66" s="79"/>
      <c r="R66" s="14" t="str">
        <f t="shared" si="2"/>
        <v>◄</v>
      </c>
      <c r="S66" s="13" t="str">
        <f t="shared" si="0"/>
        <v>◄</v>
      </c>
      <c r="T66" s="12"/>
      <c r="U66" s="12"/>
      <c r="V66" s="11" t="str">
        <f t="shared" si="1"/>
        <v/>
      </c>
      <c r="W66" s="4"/>
    </row>
    <row r="67" spans="1:23" ht="19.2" thickTop="1" thickBot="1" x14ac:dyDescent="0.35">
      <c r="A67" s="9"/>
      <c r="B67" s="24" t="s">
        <v>5</v>
      </c>
      <c r="C67" s="23">
        <v>63</v>
      </c>
      <c r="D67" s="28" t="s">
        <v>429</v>
      </c>
      <c r="E67" s="32" t="s">
        <v>423</v>
      </c>
      <c r="F67" s="20" t="s">
        <v>771</v>
      </c>
      <c r="G67" s="19" t="s">
        <v>3</v>
      </c>
      <c r="H67" s="18">
        <f>H66+1</f>
        <v>33</v>
      </c>
      <c r="I67" s="87" t="s">
        <v>392</v>
      </c>
      <c r="J67" s="99"/>
      <c r="K67" s="17" t="s">
        <v>618</v>
      </c>
      <c r="L67" s="105"/>
      <c r="M67" s="78" t="s">
        <v>428</v>
      </c>
      <c r="N67" s="78"/>
      <c r="O67" s="78"/>
      <c r="P67" s="78"/>
      <c r="Q67" s="79"/>
      <c r="R67" s="14" t="str">
        <f t="shared" si="2"/>
        <v>◄</v>
      </c>
      <c r="S67" s="13" t="str">
        <f t="shared" si="0"/>
        <v>◄</v>
      </c>
      <c r="T67" s="12"/>
      <c r="U67" s="12"/>
      <c r="V67" s="11" t="str">
        <f t="shared" si="1"/>
        <v/>
      </c>
      <c r="W67" s="4"/>
    </row>
    <row r="68" spans="1:23" ht="19.2" thickTop="1" thickBot="1" x14ac:dyDescent="0.35">
      <c r="A68" s="9"/>
      <c r="B68" s="24" t="s">
        <v>5</v>
      </c>
      <c r="C68" s="23">
        <v>64</v>
      </c>
      <c r="D68" s="28" t="s">
        <v>427</v>
      </c>
      <c r="E68" s="32" t="s">
        <v>423</v>
      </c>
      <c r="F68" s="20" t="s">
        <v>771</v>
      </c>
      <c r="G68" s="19" t="s">
        <v>3</v>
      </c>
      <c r="H68" s="18">
        <f>H67</f>
        <v>33</v>
      </c>
      <c r="I68" s="87" t="s">
        <v>392</v>
      </c>
      <c r="J68" s="99"/>
      <c r="K68" s="17" t="s">
        <v>618</v>
      </c>
      <c r="L68" s="106"/>
      <c r="M68" s="78" t="s">
        <v>425</v>
      </c>
      <c r="N68" s="78"/>
      <c r="O68" s="78"/>
      <c r="P68" s="78"/>
      <c r="Q68" s="79"/>
      <c r="R68" s="14" t="str">
        <f t="shared" si="2"/>
        <v>◄</v>
      </c>
      <c r="S68" s="13" t="str">
        <f t="shared" si="0"/>
        <v>◄</v>
      </c>
      <c r="T68" s="12"/>
      <c r="U68" s="12"/>
      <c r="V68" s="11" t="str">
        <f t="shared" si="1"/>
        <v/>
      </c>
      <c r="W68" s="4"/>
    </row>
    <row r="69" spans="1:23" ht="19.2" thickTop="1" thickBot="1" x14ac:dyDescent="0.35">
      <c r="A69" s="9"/>
      <c r="B69" s="24" t="s">
        <v>5</v>
      </c>
      <c r="C69" s="23">
        <v>65</v>
      </c>
      <c r="D69" s="28" t="s">
        <v>424</v>
      </c>
      <c r="E69" s="32" t="s">
        <v>423</v>
      </c>
      <c r="F69" s="20" t="s">
        <v>771</v>
      </c>
      <c r="G69" s="19" t="s">
        <v>3</v>
      </c>
      <c r="H69" s="18">
        <f>H68+1</f>
        <v>34</v>
      </c>
      <c r="I69" s="87" t="s">
        <v>392</v>
      </c>
      <c r="J69" s="99"/>
      <c r="K69" s="17" t="s">
        <v>618</v>
      </c>
      <c r="L69" s="16" t="s">
        <v>706</v>
      </c>
      <c r="M69" s="75" t="s">
        <v>422</v>
      </c>
      <c r="N69" s="78"/>
      <c r="O69" s="78"/>
      <c r="P69" s="78"/>
      <c r="Q69" s="79"/>
      <c r="R69" s="14" t="str">
        <f t="shared" si="2"/>
        <v>◄</v>
      </c>
      <c r="S69" s="13" t="str">
        <f t="shared" ref="S69:S132" si="3">IF(T69&gt;0,"","◄")</f>
        <v>◄</v>
      </c>
      <c r="T69" s="12"/>
      <c r="U69" s="12"/>
      <c r="V69" s="11" t="str">
        <f t="shared" ref="V69:V132" si="4">IF(U69&gt;0,"►","")</f>
        <v/>
      </c>
      <c r="W69" s="4"/>
    </row>
    <row r="70" spans="1:23" ht="19.2" customHeight="1" thickTop="1" thickBot="1" x14ac:dyDescent="0.35">
      <c r="A70" s="9"/>
      <c r="B70" s="24" t="s">
        <v>5</v>
      </c>
      <c r="C70" s="23">
        <v>66</v>
      </c>
      <c r="D70" s="28" t="s">
        <v>421</v>
      </c>
      <c r="E70" s="32" t="s">
        <v>418</v>
      </c>
      <c r="F70" s="20" t="s">
        <v>772</v>
      </c>
      <c r="G70" s="19" t="s">
        <v>3</v>
      </c>
      <c r="H70" s="18">
        <f>H69</f>
        <v>34</v>
      </c>
      <c r="I70" s="87" t="s">
        <v>392</v>
      </c>
      <c r="J70" s="99"/>
      <c r="K70" s="17" t="s">
        <v>618</v>
      </c>
      <c r="L70" s="16" t="s">
        <v>706</v>
      </c>
      <c r="M70" s="75" t="s">
        <v>420</v>
      </c>
      <c r="N70" s="78"/>
      <c r="O70" s="78"/>
      <c r="P70" s="78"/>
      <c r="Q70" s="79"/>
      <c r="R70" s="14" t="str">
        <f t="shared" si="2"/>
        <v>◄</v>
      </c>
      <c r="S70" s="13" t="str">
        <f t="shared" si="3"/>
        <v>◄</v>
      </c>
      <c r="T70" s="12"/>
      <c r="U70" s="12"/>
      <c r="V70" s="11" t="str">
        <f t="shared" si="4"/>
        <v/>
      </c>
      <c r="W70" s="4"/>
    </row>
    <row r="71" spans="1:23" ht="19.2" customHeight="1" thickTop="1" thickBot="1" x14ac:dyDescent="0.35">
      <c r="A71" s="9"/>
      <c r="B71" s="24" t="s">
        <v>5</v>
      </c>
      <c r="C71" s="23">
        <v>67</v>
      </c>
      <c r="D71" s="28" t="s">
        <v>419</v>
      </c>
      <c r="E71" s="32" t="s">
        <v>418</v>
      </c>
      <c r="F71" s="20" t="s">
        <v>772</v>
      </c>
      <c r="G71" s="19" t="s">
        <v>3</v>
      </c>
      <c r="H71" s="18">
        <f>H70+1</f>
        <v>35</v>
      </c>
      <c r="I71" s="87" t="s">
        <v>392</v>
      </c>
      <c r="J71" s="99"/>
      <c r="K71" s="17" t="s">
        <v>618</v>
      </c>
      <c r="L71" s="16" t="s">
        <v>706</v>
      </c>
      <c r="M71" s="75" t="s">
        <v>416</v>
      </c>
      <c r="N71" s="78"/>
      <c r="O71" s="78"/>
      <c r="P71" s="78"/>
      <c r="Q71" s="79"/>
      <c r="R71" s="14" t="str">
        <f t="shared" si="2"/>
        <v>◄</v>
      </c>
      <c r="S71" s="13" t="str">
        <f t="shared" si="3"/>
        <v>◄</v>
      </c>
      <c r="T71" s="12"/>
      <c r="U71" s="12"/>
      <c r="V71" s="11" t="str">
        <f t="shared" si="4"/>
        <v/>
      </c>
      <c r="W71" s="4"/>
    </row>
    <row r="72" spans="1:23" ht="19.2" customHeight="1" thickTop="1" thickBot="1" x14ac:dyDescent="0.35">
      <c r="A72" s="9"/>
      <c r="B72" s="24" t="s">
        <v>5</v>
      </c>
      <c r="C72" s="23">
        <v>68</v>
      </c>
      <c r="D72" s="28" t="s">
        <v>415</v>
      </c>
      <c r="E72" s="32" t="s">
        <v>410</v>
      </c>
      <c r="F72" s="20" t="s">
        <v>702</v>
      </c>
      <c r="G72" s="19" t="s">
        <v>3</v>
      </c>
      <c r="H72" s="18">
        <f>H71</f>
        <v>35</v>
      </c>
      <c r="I72" s="87" t="s">
        <v>392</v>
      </c>
      <c r="J72" s="99"/>
      <c r="K72" s="17">
        <v>104500</v>
      </c>
      <c r="L72" s="104" t="s">
        <v>705</v>
      </c>
      <c r="M72" s="78" t="s">
        <v>704</v>
      </c>
      <c r="N72" s="76"/>
      <c r="O72" s="76"/>
      <c r="P72" s="76"/>
      <c r="Q72" s="77"/>
      <c r="R72" s="14" t="str">
        <f t="shared" si="2"/>
        <v>◄</v>
      </c>
      <c r="S72" s="13" t="str">
        <f t="shared" si="3"/>
        <v>◄</v>
      </c>
      <c r="T72" s="12"/>
      <c r="U72" s="12"/>
      <c r="V72" s="11" t="str">
        <f t="shared" si="4"/>
        <v/>
      </c>
      <c r="W72" s="4"/>
    </row>
    <row r="73" spans="1:23" ht="19.2" customHeight="1" thickTop="1" thickBot="1" x14ac:dyDescent="0.35">
      <c r="A73" s="9"/>
      <c r="B73" s="24" t="s">
        <v>5</v>
      </c>
      <c r="C73" s="23">
        <v>69</v>
      </c>
      <c r="D73" s="28" t="s">
        <v>413</v>
      </c>
      <c r="E73" s="32" t="s">
        <v>410</v>
      </c>
      <c r="F73" s="20" t="s">
        <v>702</v>
      </c>
      <c r="G73" s="19" t="s">
        <v>3</v>
      </c>
      <c r="H73" s="18">
        <f>H72+1</f>
        <v>36</v>
      </c>
      <c r="I73" s="87" t="s">
        <v>392</v>
      </c>
      <c r="J73" s="99"/>
      <c r="K73" s="17">
        <v>104400</v>
      </c>
      <c r="L73" s="105"/>
      <c r="M73" s="78" t="s">
        <v>703</v>
      </c>
      <c r="N73" s="76"/>
      <c r="O73" s="76"/>
      <c r="P73" s="76"/>
      <c r="Q73" s="77"/>
      <c r="R73" s="14" t="str">
        <f t="shared" si="2"/>
        <v>◄</v>
      </c>
      <c r="S73" s="13" t="str">
        <f t="shared" si="3"/>
        <v>◄</v>
      </c>
      <c r="T73" s="12"/>
      <c r="U73" s="12"/>
      <c r="V73" s="11" t="str">
        <f t="shared" si="4"/>
        <v/>
      </c>
      <c r="W73" s="4"/>
    </row>
    <row r="74" spans="1:23" ht="19.2" customHeight="1" thickTop="1" thickBot="1" x14ac:dyDescent="0.35">
      <c r="A74" s="9"/>
      <c r="B74" s="24" t="s">
        <v>5</v>
      </c>
      <c r="C74" s="23">
        <v>70</v>
      </c>
      <c r="D74" s="28" t="s">
        <v>411</v>
      </c>
      <c r="E74" s="32" t="s">
        <v>410</v>
      </c>
      <c r="F74" s="20" t="s">
        <v>702</v>
      </c>
      <c r="G74" s="19" t="s">
        <v>3</v>
      </c>
      <c r="H74" s="18">
        <f>H73</f>
        <v>36</v>
      </c>
      <c r="I74" s="90" t="str">
        <f>CONCATENATE("*","17.00F")</f>
        <v>*17.00F</v>
      </c>
      <c r="J74" s="91"/>
      <c r="K74" s="17">
        <v>103900</v>
      </c>
      <c r="L74" s="106"/>
      <c r="M74" s="78" t="s">
        <v>701</v>
      </c>
      <c r="N74" s="76"/>
      <c r="O74" s="76"/>
      <c r="P74" s="76"/>
      <c r="Q74" s="77"/>
      <c r="R74" s="14" t="str">
        <f t="shared" si="2"/>
        <v>◄</v>
      </c>
      <c r="S74" s="13" t="str">
        <f t="shared" si="3"/>
        <v>◄</v>
      </c>
      <c r="T74" s="12"/>
      <c r="U74" s="12"/>
      <c r="V74" s="11" t="str">
        <f t="shared" si="4"/>
        <v/>
      </c>
      <c r="W74" s="4"/>
    </row>
    <row r="75" spans="1:23" ht="19.2" customHeight="1" thickTop="1" thickBot="1" x14ac:dyDescent="0.35">
      <c r="A75" s="9"/>
      <c r="B75" s="24" t="s">
        <v>5</v>
      </c>
      <c r="C75" s="23">
        <v>71</v>
      </c>
      <c r="D75" s="28" t="s">
        <v>406</v>
      </c>
      <c r="E75" s="32" t="s">
        <v>401</v>
      </c>
      <c r="F75" s="20" t="s">
        <v>698</v>
      </c>
      <c r="G75" s="19" t="s">
        <v>3</v>
      </c>
      <c r="H75" s="18">
        <f>H74+1</f>
        <v>37</v>
      </c>
      <c r="I75" s="90" t="str">
        <f>CONCATENATE("*","17.00F")</f>
        <v>*17.00F</v>
      </c>
      <c r="J75" s="91"/>
      <c r="K75" s="17">
        <v>106201</v>
      </c>
      <c r="L75" s="16" t="s">
        <v>697</v>
      </c>
      <c r="M75" s="75" t="s">
        <v>700</v>
      </c>
      <c r="N75" s="76"/>
      <c r="O75" s="76"/>
      <c r="P75" s="76"/>
      <c r="Q75" s="77"/>
      <c r="R75" s="14" t="str">
        <f t="shared" si="2"/>
        <v>◄</v>
      </c>
      <c r="S75" s="13" t="str">
        <f t="shared" si="3"/>
        <v>◄</v>
      </c>
      <c r="T75" s="12"/>
      <c r="U75" s="12"/>
      <c r="V75" s="11" t="str">
        <f t="shared" si="4"/>
        <v/>
      </c>
      <c r="W75" s="4"/>
    </row>
    <row r="76" spans="1:23" ht="19.2" customHeight="1" thickTop="1" thickBot="1" x14ac:dyDescent="0.35">
      <c r="A76" s="9"/>
      <c r="B76" s="24" t="s">
        <v>5</v>
      </c>
      <c r="C76" s="23">
        <v>72</v>
      </c>
      <c r="D76" s="28" t="s">
        <v>404</v>
      </c>
      <c r="E76" s="32" t="s">
        <v>401</v>
      </c>
      <c r="F76" s="20" t="s">
        <v>698</v>
      </c>
      <c r="G76" s="19" t="s">
        <v>3</v>
      </c>
      <c r="H76" s="18">
        <f>H75</f>
        <v>37</v>
      </c>
      <c r="I76" s="90" t="str">
        <f>CONCATENATE("*","17.00F")</f>
        <v>*17.00F</v>
      </c>
      <c r="J76" s="91"/>
      <c r="K76" s="17">
        <v>106000</v>
      </c>
      <c r="L76" s="16" t="s">
        <v>697</v>
      </c>
      <c r="M76" s="75" t="s">
        <v>699</v>
      </c>
      <c r="N76" s="76"/>
      <c r="O76" s="76"/>
      <c r="P76" s="76"/>
      <c r="Q76" s="77"/>
      <c r="R76" s="14" t="str">
        <f t="shared" si="2"/>
        <v>◄</v>
      </c>
      <c r="S76" s="13" t="str">
        <f t="shared" si="3"/>
        <v>◄</v>
      </c>
      <c r="T76" s="12"/>
      <c r="U76" s="12"/>
      <c r="V76" s="11" t="str">
        <f t="shared" si="4"/>
        <v/>
      </c>
      <c r="W76" s="4"/>
    </row>
    <row r="77" spans="1:23" ht="19.2" customHeight="1" thickTop="1" thickBot="1" x14ac:dyDescent="0.35">
      <c r="A77" s="9"/>
      <c r="B77" s="24" t="s">
        <v>5</v>
      </c>
      <c r="C77" s="23">
        <v>73</v>
      </c>
      <c r="D77" s="28" t="s">
        <v>402</v>
      </c>
      <c r="E77" s="32" t="s">
        <v>401</v>
      </c>
      <c r="F77" s="20" t="s">
        <v>698</v>
      </c>
      <c r="G77" s="19" t="s">
        <v>3</v>
      </c>
      <c r="H77" s="18">
        <f>H76+1</f>
        <v>38</v>
      </c>
      <c r="I77" s="90" t="str">
        <f>CONCATENATE("*","17.00F")</f>
        <v>*17.00F</v>
      </c>
      <c r="J77" s="91"/>
      <c r="K77" s="17">
        <v>104200</v>
      </c>
      <c r="L77" s="16" t="s">
        <v>697</v>
      </c>
      <c r="M77" s="75" t="s">
        <v>696</v>
      </c>
      <c r="N77" s="76"/>
      <c r="O77" s="76"/>
      <c r="P77" s="76"/>
      <c r="Q77" s="77"/>
      <c r="R77" s="14" t="str">
        <f t="shared" si="2"/>
        <v>◄</v>
      </c>
      <c r="S77" s="13" t="str">
        <f t="shared" si="3"/>
        <v>◄</v>
      </c>
      <c r="T77" s="12"/>
      <c r="U77" s="12"/>
      <c r="V77" s="11" t="str">
        <f t="shared" si="4"/>
        <v/>
      </c>
      <c r="W77" s="4"/>
    </row>
    <row r="78" spans="1:23" ht="19.2" thickTop="1" thickBot="1" x14ac:dyDescent="0.35">
      <c r="A78" s="9"/>
      <c r="B78" s="24" t="s">
        <v>5</v>
      </c>
      <c r="C78" s="23">
        <v>74</v>
      </c>
      <c r="D78" s="28" t="s">
        <v>397</v>
      </c>
      <c r="E78" s="32" t="s">
        <v>394</v>
      </c>
      <c r="F78" s="20" t="s">
        <v>695</v>
      </c>
      <c r="G78" s="19" t="s">
        <v>3</v>
      </c>
      <c r="H78" s="18">
        <f>H77</f>
        <v>38</v>
      </c>
      <c r="I78" s="100" t="s">
        <v>392</v>
      </c>
      <c r="J78" s="101"/>
      <c r="K78" s="17" t="s">
        <v>618</v>
      </c>
      <c r="L78" s="16" t="s">
        <v>694</v>
      </c>
      <c r="M78" s="75" t="s">
        <v>396</v>
      </c>
      <c r="N78" s="78"/>
      <c r="O78" s="78"/>
      <c r="P78" s="78"/>
      <c r="Q78" s="79"/>
      <c r="R78" s="14" t="str">
        <f t="shared" si="2"/>
        <v>◄</v>
      </c>
      <c r="S78" s="13" t="str">
        <f t="shared" si="3"/>
        <v>◄</v>
      </c>
      <c r="T78" s="12"/>
      <c r="U78" s="12"/>
      <c r="V78" s="11" t="str">
        <f t="shared" si="4"/>
        <v/>
      </c>
      <c r="W78" s="4"/>
    </row>
    <row r="79" spans="1:23" ht="19.2" thickTop="1" thickBot="1" x14ac:dyDescent="0.35">
      <c r="A79" s="9"/>
      <c r="B79" s="24" t="s">
        <v>5</v>
      </c>
      <c r="C79" s="23">
        <v>75</v>
      </c>
      <c r="D79" s="28" t="s">
        <v>395</v>
      </c>
      <c r="E79" s="32" t="s">
        <v>394</v>
      </c>
      <c r="F79" s="20" t="s">
        <v>695</v>
      </c>
      <c r="G79" s="19" t="s">
        <v>3</v>
      </c>
      <c r="H79" s="18">
        <f>H78+1</f>
        <v>39</v>
      </c>
      <c r="I79" s="87" t="s">
        <v>392</v>
      </c>
      <c r="J79" s="88"/>
      <c r="K79" s="17" t="s">
        <v>618</v>
      </c>
      <c r="L79" s="16" t="s">
        <v>694</v>
      </c>
      <c r="M79" s="75" t="s">
        <v>390</v>
      </c>
      <c r="N79" s="78"/>
      <c r="O79" s="78"/>
      <c r="P79" s="78"/>
      <c r="Q79" s="79"/>
      <c r="R79" s="14" t="str">
        <f t="shared" si="2"/>
        <v>◄</v>
      </c>
      <c r="S79" s="13" t="str">
        <f t="shared" si="3"/>
        <v>◄</v>
      </c>
      <c r="T79" s="12"/>
      <c r="U79" s="12"/>
      <c r="V79" s="11" t="str">
        <f t="shared" si="4"/>
        <v/>
      </c>
      <c r="W79" s="4"/>
    </row>
    <row r="80" spans="1:23" ht="19.2" customHeight="1" thickTop="1" thickBot="1" x14ac:dyDescent="0.35">
      <c r="A80" s="9"/>
      <c r="B80" s="24" t="s">
        <v>5</v>
      </c>
      <c r="C80" s="23">
        <v>76</v>
      </c>
      <c r="D80" s="28" t="s">
        <v>389</v>
      </c>
      <c r="E80" s="32" t="s">
        <v>384</v>
      </c>
      <c r="F80" s="20" t="s">
        <v>691</v>
      </c>
      <c r="G80" s="19" t="s">
        <v>3</v>
      </c>
      <c r="H80" s="18">
        <f>H79</f>
        <v>39</v>
      </c>
      <c r="I80" s="90" t="str">
        <f t="shared" ref="I80:I99" si="5">CONCATENATE("*","17.00F")</f>
        <v>*17.00F</v>
      </c>
      <c r="J80" s="91"/>
      <c r="K80" s="17" t="s">
        <v>618</v>
      </c>
      <c r="L80" s="16" t="s">
        <v>690</v>
      </c>
      <c r="M80" s="75" t="s">
        <v>693</v>
      </c>
      <c r="N80" s="76"/>
      <c r="O80" s="76"/>
      <c r="P80" s="76"/>
      <c r="Q80" s="77"/>
      <c r="R80" s="14" t="str">
        <f t="shared" si="2"/>
        <v>◄</v>
      </c>
      <c r="S80" s="13" t="str">
        <f t="shared" si="3"/>
        <v>◄</v>
      </c>
      <c r="T80" s="12"/>
      <c r="U80" s="12"/>
      <c r="V80" s="11" t="str">
        <f t="shared" si="4"/>
        <v/>
      </c>
      <c r="W80" s="4"/>
    </row>
    <row r="81" spans="1:23" ht="19.2" customHeight="1" thickTop="1" thickBot="1" x14ac:dyDescent="0.35">
      <c r="A81" s="9"/>
      <c r="B81" s="24" t="s">
        <v>5</v>
      </c>
      <c r="C81" s="23">
        <v>77</v>
      </c>
      <c r="D81" s="28" t="s">
        <v>387</v>
      </c>
      <c r="E81" s="32" t="s">
        <v>384</v>
      </c>
      <c r="F81" s="20" t="s">
        <v>691</v>
      </c>
      <c r="G81" s="19" t="s">
        <v>3</v>
      </c>
      <c r="H81" s="18">
        <f>H80+1</f>
        <v>40</v>
      </c>
      <c r="I81" s="90" t="str">
        <f t="shared" si="5"/>
        <v>*17.00F</v>
      </c>
      <c r="J81" s="91"/>
      <c r="K81" s="17" t="s">
        <v>618</v>
      </c>
      <c r="L81" s="16" t="s">
        <v>690</v>
      </c>
      <c r="M81" s="75" t="s">
        <v>692</v>
      </c>
      <c r="N81" s="76"/>
      <c r="O81" s="76"/>
      <c r="P81" s="76"/>
      <c r="Q81" s="77"/>
      <c r="R81" s="14" t="str">
        <f t="shared" si="2"/>
        <v>◄</v>
      </c>
      <c r="S81" s="13" t="str">
        <f t="shared" si="3"/>
        <v>◄</v>
      </c>
      <c r="T81" s="12"/>
      <c r="U81" s="12"/>
      <c r="V81" s="11" t="str">
        <f t="shared" si="4"/>
        <v/>
      </c>
      <c r="W81" s="4"/>
    </row>
    <row r="82" spans="1:23" ht="19.2" customHeight="1" thickTop="1" thickBot="1" x14ac:dyDescent="0.35">
      <c r="A82" s="9"/>
      <c r="B82" s="24" t="s">
        <v>5</v>
      </c>
      <c r="C82" s="23">
        <v>78</v>
      </c>
      <c r="D82" s="28" t="s">
        <v>385</v>
      </c>
      <c r="E82" s="32" t="s">
        <v>384</v>
      </c>
      <c r="F82" s="20" t="s">
        <v>691</v>
      </c>
      <c r="G82" s="19" t="s">
        <v>3</v>
      </c>
      <c r="H82" s="18">
        <f>H81</f>
        <v>40</v>
      </c>
      <c r="I82" s="90" t="str">
        <f t="shared" si="5"/>
        <v>*17.00F</v>
      </c>
      <c r="J82" s="91"/>
      <c r="K82" s="17" t="s">
        <v>618</v>
      </c>
      <c r="L82" s="16" t="s">
        <v>690</v>
      </c>
      <c r="M82" s="75" t="s">
        <v>689</v>
      </c>
      <c r="N82" s="76"/>
      <c r="O82" s="76"/>
      <c r="P82" s="76"/>
      <c r="Q82" s="77"/>
      <c r="R82" s="14" t="str">
        <f t="shared" si="2"/>
        <v>◄</v>
      </c>
      <c r="S82" s="13" t="str">
        <f t="shared" si="3"/>
        <v>◄</v>
      </c>
      <c r="T82" s="12"/>
      <c r="U82" s="12"/>
      <c r="V82" s="11" t="str">
        <f t="shared" si="4"/>
        <v/>
      </c>
      <c r="W82" s="4"/>
    </row>
    <row r="83" spans="1:23" ht="19.2" thickTop="1" thickBot="1" x14ac:dyDescent="0.35">
      <c r="A83" s="9"/>
      <c r="B83" s="24" t="s">
        <v>5</v>
      </c>
      <c r="C83" s="23">
        <v>79</v>
      </c>
      <c r="D83" s="28" t="s">
        <v>380</v>
      </c>
      <c r="E83" s="32" t="s">
        <v>369</v>
      </c>
      <c r="F83" s="20" t="s">
        <v>686</v>
      </c>
      <c r="G83" s="19" t="s">
        <v>3</v>
      </c>
      <c r="H83" s="18">
        <f>H82+1</f>
        <v>41</v>
      </c>
      <c r="I83" s="90" t="str">
        <f t="shared" si="5"/>
        <v>*17.00F</v>
      </c>
      <c r="J83" s="91"/>
      <c r="K83" s="17" t="s">
        <v>618</v>
      </c>
      <c r="L83" s="104" t="s">
        <v>688</v>
      </c>
      <c r="M83" s="78" t="s">
        <v>379</v>
      </c>
      <c r="N83" s="78"/>
      <c r="O83" s="78"/>
      <c r="P83" s="78"/>
      <c r="Q83" s="79"/>
      <c r="R83" s="14" t="str">
        <f t="shared" si="2"/>
        <v>◄</v>
      </c>
      <c r="S83" s="13" t="str">
        <f t="shared" si="3"/>
        <v>◄</v>
      </c>
      <c r="T83" s="12"/>
      <c r="U83" s="12"/>
      <c r="V83" s="11" t="str">
        <f t="shared" si="4"/>
        <v/>
      </c>
      <c r="W83" s="4"/>
    </row>
    <row r="84" spans="1:23" ht="19.2" thickTop="1" thickBot="1" x14ac:dyDescent="0.35">
      <c r="A84" s="9"/>
      <c r="B84" s="24" t="s">
        <v>5</v>
      </c>
      <c r="C84" s="23">
        <v>80</v>
      </c>
      <c r="D84" s="28" t="s">
        <v>378</v>
      </c>
      <c r="E84" s="32" t="s">
        <v>369</v>
      </c>
      <c r="F84" s="20" t="s">
        <v>686</v>
      </c>
      <c r="G84" s="19" t="s">
        <v>3</v>
      </c>
      <c r="H84" s="18">
        <f>H83</f>
        <v>41</v>
      </c>
      <c r="I84" s="90" t="str">
        <f t="shared" si="5"/>
        <v>*17.00F</v>
      </c>
      <c r="J84" s="91"/>
      <c r="K84" s="17" t="s">
        <v>618</v>
      </c>
      <c r="L84" s="105"/>
      <c r="M84" s="78" t="s">
        <v>377</v>
      </c>
      <c r="N84" s="78"/>
      <c r="O84" s="78"/>
      <c r="P84" s="78"/>
      <c r="Q84" s="79"/>
      <c r="R84" s="14" t="str">
        <f t="shared" si="2"/>
        <v>◄</v>
      </c>
      <c r="S84" s="13" t="str">
        <f t="shared" si="3"/>
        <v>◄</v>
      </c>
      <c r="T84" s="12"/>
      <c r="U84" s="12"/>
      <c r="V84" s="11" t="str">
        <f t="shared" si="4"/>
        <v/>
      </c>
      <c r="W84" s="4"/>
    </row>
    <row r="85" spans="1:23" ht="19.2" thickTop="1" thickBot="1" x14ac:dyDescent="0.35">
      <c r="A85" s="9"/>
      <c r="B85" s="24" t="s">
        <v>5</v>
      </c>
      <c r="C85" s="23">
        <v>81</v>
      </c>
      <c r="D85" s="28" t="s">
        <v>376</v>
      </c>
      <c r="E85" s="32" t="s">
        <v>369</v>
      </c>
      <c r="F85" s="20" t="s">
        <v>686</v>
      </c>
      <c r="G85" s="19" t="s">
        <v>3</v>
      </c>
      <c r="H85" s="18">
        <f>H84+1</f>
        <v>42</v>
      </c>
      <c r="I85" s="90" t="str">
        <f t="shared" si="5"/>
        <v>*17.00F</v>
      </c>
      <c r="J85" s="91"/>
      <c r="K85" s="17" t="s">
        <v>618</v>
      </c>
      <c r="L85" s="105"/>
      <c r="M85" s="78" t="s">
        <v>375</v>
      </c>
      <c r="N85" s="78"/>
      <c r="O85" s="78"/>
      <c r="P85" s="78"/>
      <c r="Q85" s="79"/>
      <c r="R85" s="14" t="str">
        <f t="shared" si="2"/>
        <v>◄</v>
      </c>
      <c r="S85" s="13" t="str">
        <f t="shared" si="3"/>
        <v>◄</v>
      </c>
      <c r="T85" s="12"/>
      <c r="U85" s="12"/>
      <c r="V85" s="11" t="str">
        <f t="shared" si="4"/>
        <v/>
      </c>
      <c r="W85" s="4"/>
    </row>
    <row r="86" spans="1:23" ht="19.2" thickTop="1" thickBot="1" x14ac:dyDescent="0.35">
      <c r="A86" s="9"/>
      <c r="B86" s="24" t="s">
        <v>5</v>
      </c>
      <c r="C86" s="23">
        <v>82</v>
      </c>
      <c r="D86" s="28" t="s">
        <v>374</v>
      </c>
      <c r="E86" s="32" t="s">
        <v>369</v>
      </c>
      <c r="F86" s="20" t="s">
        <v>686</v>
      </c>
      <c r="G86" s="19" t="s">
        <v>3</v>
      </c>
      <c r="H86" s="18">
        <f>H85</f>
        <v>42</v>
      </c>
      <c r="I86" s="90" t="str">
        <f t="shared" si="5"/>
        <v>*17.00F</v>
      </c>
      <c r="J86" s="91"/>
      <c r="K86" s="17" t="s">
        <v>618</v>
      </c>
      <c r="L86" s="105"/>
      <c r="M86" s="78" t="s">
        <v>687</v>
      </c>
      <c r="N86" s="78"/>
      <c r="O86" s="78"/>
      <c r="P86" s="78"/>
      <c r="Q86" s="79"/>
      <c r="R86" s="14" t="str">
        <f t="shared" si="2"/>
        <v>◄</v>
      </c>
      <c r="S86" s="13" t="str">
        <f t="shared" si="3"/>
        <v>◄</v>
      </c>
      <c r="T86" s="12"/>
      <c r="U86" s="12"/>
      <c r="V86" s="11" t="str">
        <f t="shared" si="4"/>
        <v/>
      </c>
      <c r="W86" s="4"/>
    </row>
    <row r="87" spans="1:23" ht="19.2" thickTop="1" thickBot="1" x14ac:dyDescent="0.35">
      <c r="A87" s="9"/>
      <c r="B87" s="24" t="s">
        <v>5</v>
      </c>
      <c r="C87" s="23">
        <v>83</v>
      </c>
      <c r="D87" s="28" t="s">
        <v>372</v>
      </c>
      <c r="E87" s="32" t="s">
        <v>369</v>
      </c>
      <c r="F87" s="20" t="s">
        <v>686</v>
      </c>
      <c r="G87" s="19" t="s">
        <v>3</v>
      </c>
      <c r="H87" s="18">
        <f>H86+1</f>
        <v>43</v>
      </c>
      <c r="I87" s="90" t="str">
        <f t="shared" si="5"/>
        <v>*17.00F</v>
      </c>
      <c r="J87" s="91"/>
      <c r="K87" s="17" t="s">
        <v>618</v>
      </c>
      <c r="L87" s="105"/>
      <c r="M87" s="78" t="s">
        <v>371</v>
      </c>
      <c r="N87" s="78"/>
      <c r="O87" s="78"/>
      <c r="P87" s="78"/>
      <c r="Q87" s="79"/>
      <c r="R87" s="14" t="str">
        <f t="shared" si="2"/>
        <v>◄</v>
      </c>
      <c r="S87" s="13" t="str">
        <f t="shared" si="3"/>
        <v>◄</v>
      </c>
      <c r="T87" s="12"/>
      <c r="U87" s="12"/>
      <c r="V87" s="11" t="str">
        <f t="shared" si="4"/>
        <v/>
      </c>
      <c r="W87" s="4"/>
    </row>
    <row r="88" spans="1:23" ht="19.2" thickTop="1" thickBot="1" x14ac:dyDescent="0.35">
      <c r="A88" s="9"/>
      <c r="B88" s="24" t="s">
        <v>5</v>
      </c>
      <c r="C88" s="23">
        <v>84</v>
      </c>
      <c r="D88" s="28" t="s">
        <v>370</v>
      </c>
      <c r="E88" s="32" t="s">
        <v>369</v>
      </c>
      <c r="F88" s="20" t="s">
        <v>686</v>
      </c>
      <c r="G88" s="19" t="s">
        <v>3</v>
      </c>
      <c r="H88" s="18">
        <f>H87</f>
        <v>43</v>
      </c>
      <c r="I88" s="90" t="str">
        <f t="shared" si="5"/>
        <v>*17.00F</v>
      </c>
      <c r="J88" s="91"/>
      <c r="K88" s="17" t="s">
        <v>618</v>
      </c>
      <c r="L88" s="106"/>
      <c r="M88" s="78" t="s">
        <v>366</v>
      </c>
      <c r="N88" s="78"/>
      <c r="O88" s="78"/>
      <c r="P88" s="78"/>
      <c r="Q88" s="79"/>
      <c r="R88" s="59" t="s">
        <v>685</v>
      </c>
      <c r="S88" s="13" t="str">
        <f t="shared" si="3"/>
        <v>◄</v>
      </c>
      <c r="T88" s="12"/>
      <c r="U88" s="12"/>
      <c r="V88" s="11" t="str">
        <f t="shared" si="4"/>
        <v/>
      </c>
      <c r="W88" s="4"/>
    </row>
    <row r="89" spans="1:23" ht="19.2" thickTop="1" thickBot="1" x14ac:dyDescent="0.35">
      <c r="A89" s="9"/>
      <c r="B89" s="24" t="s">
        <v>5</v>
      </c>
      <c r="C89" s="23">
        <v>85</v>
      </c>
      <c r="D89" s="28" t="s">
        <v>365</v>
      </c>
      <c r="E89" s="32" t="s">
        <v>364</v>
      </c>
      <c r="F89" s="20" t="s">
        <v>684</v>
      </c>
      <c r="G89" s="19" t="s">
        <v>3</v>
      </c>
      <c r="H89" s="18">
        <f>H88+1</f>
        <v>44</v>
      </c>
      <c r="I89" s="90" t="str">
        <f t="shared" si="5"/>
        <v>*17.00F</v>
      </c>
      <c r="J89" s="91"/>
      <c r="K89" s="17" t="s">
        <v>618</v>
      </c>
      <c r="L89" s="16" t="s">
        <v>362</v>
      </c>
      <c r="M89" s="75" t="s">
        <v>361</v>
      </c>
      <c r="N89" s="78"/>
      <c r="O89" s="78"/>
      <c r="P89" s="78"/>
      <c r="Q89" s="79"/>
      <c r="R89" s="14" t="str">
        <f t="shared" ref="R89:R120" si="6">IF(AND(S89="◄",V89="►"),"◄?►",IF(S89="◄","◄",IF(V89="►","►","")))</f>
        <v>◄</v>
      </c>
      <c r="S89" s="13" t="str">
        <f t="shared" si="3"/>
        <v>◄</v>
      </c>
      <c r="T89" s="12"/>
      <c r="U89" s="12"/>
      <c r="V89" s="11" t="str">
        <f t="shared" si="4"/>
        <v/>
      </c>
      <c r="W89" s="4"/>
    </row>
    <row r="90" spans="1:23" ht="19.2" thickTop="1" thickBot="1" x14ac:dyDescent="0.35">
      <c r="A90" s="9"/>
      <c r="B90" s="24" t="s">
        <v>5</v>
      </c>
      <c r="C90" s="23">
        <v>86</v>
      </c>
      <c r="D90" s="28" t="s">
        <v>360</v>
      </c>
      <c r="E90" s="32" t="s">
        <v>341</v>
      </c>
      <c r="F90" s="20" t="s">
        <v>682</v>
      </c>
      <c r="G90" s="19" t="s">
        <v>3</v>
      </c>
      <c r="H90" s="18">
        <f>H89</f>
        <v>44</v>
      </c>
      <c r="I90" s="90" t="str">
        <f t="shared" si="5"/>
        <v>*17.00F</v>
      </c>
      <c r="J90" s="91"/>
      <c r="K90" s="17" t="s">
        <v>618</v>
      </c>
      <c r="L90" s="16" t="s">
        <v>683</v>
      </c>
      <c r="M90" s="75" t="s">
        <v>359</v>
      </c>
      <c r="N90" s="78"/>
      <c r="O90" s="78"/>
      <c r="P90" s="78"/>
      <c r="Q90" s="79"/>
      <c r="R90" s="14" t="str">
        <f t="shared" si="6"/>
        <v>◄</v>
      </c>
      <c r="S90" s="13" t="str">
        <f t="shared" si="3"/>
        <v>◄</v>
      </c>
      <c r="T90" s="12"/>
      <c r="U90" s="12"/>
      <c r="V90" s="11" t="str">
        <f t="shared" si="4"/>
        <v/>
      </c>
      <c r="W90" s="4"/>
    </row>
    <row r="91" spans="1:23" ht="19.2" thickTop="1" thickBot="1" x14ac:dyDescent="0.35">
      <c r="A91" s="9"/>
      <c r="B91" s="24" t="s">
        <v>5</v>
      </c>
      <c r="C91" s="23">
        <v>87</v>
      </c>
      <c r="D91" s="28" t="s">
        <v>358</v>
      </c>
      <c r="E91" s="32" t="s">
        <v>341</v>
      </c>
      <c r="F91" s="20" t="s">
        <v>682</v>
      </c>
      <c r="G91" s="19" t="s">
        <v>3</v>
      </c>
      <c r="H91" s="18">
        <f>H90+1</f>
        <v>45</v>
      </c>
      <c r="I91" s="90" t="str">
        <f t="shared" si="5"/>
        <v>*17.00F</v>
      </c>
      <c r="J91" s="91"/>
      <c r="K91" s="17" t="s">
        <v>618</v>
      </c>
      <c r="L91" s="16" t="s">
        <v>681</v>
      </c>
      <c r="M91" s="75" t="s">
        <v>357</v>
      </c>
      <c r="N91" s="78"/>
      <c r="O91" s="78"/>
      <c r="P91" s="78"/>
      <c r="Q91" s="79"/>
      <c r="R91" s="14" t="str">
        <f t="shared" si="6"/>
        <v>◄</v>
      </c>
      <c r="S91" s="13" t="str">
        <f t="shared" si="3"/>
        <v>◄</v>
      </c>
      <c r="T91" s="12"/>
      <c r="U91" s="12"/>
      <c r="V91" s="11" t="str">
        <f t="shared" si="4"/>
        <v/>
      </c>
      <c r="W91" s="4"/>
    </row>
    <row r="92" spans="1:23" ht="19.2" thickTop="1" thickBot="1" x14ac:dyDescent="0.35">
      <c r="A92" s="9"/>
      <c r="B92" s="24" t="s">
        <v>5</v>
      </c>
      <c r="C92" s="23">
        <v>88</v>
      </c>
      <c r="D92" s="28" t="s">
        <v>356</v>
      </c>
      <c r="E92" s="32" t="s">
        <v>341</v>
      </c>
      <c r="F92" s="20" t="s">
        <v>682</v>
      </c>
      <c r="G92" s="19" t="s">
        <v>3</v>
      </c>
      <c r="H92" s="18">
        <f>H91</f>
        <v>45</v>
      </c>
      <c r="I92" s="90" t="str">
        <f t="shared" si="5"/>
        <v>*17.00F</v>
      </c>
      <c r="J92" s="91"/>
      <c r="K92" s="17" t="s">
        <v>618</v>
      </c>
      <c r="L92" s="16" t="s">
        <v>681</v>
      </c>
      <c r="M92" s="75" t="s">
        <v>355</v>
      </c>
      <c r="N92" s="78"/>
      <c r="O92" s="78"/>
      <c r="P92" s="78"/>
      <c r="Q92" s="79"/>
      <c r="R92" s="14" t="str">
        <f t="shared" si="6"/>
        <v>◄</v>
      </c>
      <c r="S92" s="13" t="str">
        <f t="shared" si="3"/>
        <v>◄</v>
      </c>
      <c r="T92" s="12"/>
      <c r="U92" s="12"/>
      <c r="V92" s="11" t="str">
        <f t="shared" si="4"/>
        <v/>
      </c>
      <c r="W92" s="4"/>
    </row>
    <row r="93" spans="1:23" ht="19.2" thickTop="1" thickBot="1" x14ac:dyDescent="0.35">
      <c r="A93" s="9"/>
      <c r="B93" s="24" t="s">
        <v>5</v>
      </c>
      <c r="C93" s="23">
        <v>89</v>
      </c>
      <c r="D93" s="28" t="s">
        <v>354</v>
      </c>
      <c r="E93" s="32" t="s">
        <v>341</v>
      </c>
      <c r="F93" s="20" t="s">
        <v>682</v>
      </c>
      <c r="G93" s="19" t="s">
        <v>3</v>
      </c>
      <c r="H93" s="18">
        <f>H92+1</f>
        <v>46</v>
      </c>
      <c r="I93" s="90" t="str">
        <f t="shared" si="5"/>
        <v>*17.00F</v>
      </c>
      <c r="J93" s="91"/>
      <c r="K93" s="17" t="s">
        <v>618</v>
      </c>
      <c r="L93" s="16" t="s">
        <v>681</v>
      </c>
      <c r="M93" s="75" t="s">
        <v>353</v>
      </c>
      <c r="N93" s="78"/>
      <c r="O93" s="78"/>
      <c r="P93" s="78"/>
      <c r="Q93" s="79"/>
      <c r="R93" s="14" t="str">
        <f t="shared" si="6"/>
        <v>◄</v>
      </c>
      <c r="S93" s="13" t="str">
        <f t="shared" si="3"/>
        <v>◄</v>
      </c>
      <c r="T93" s="12"/>
      <c r="U93" s="12"/>
      <c r="V93" s="11" t="str">
        <f t="shared" si="4"/>
        <v/>
      </c>
      <c r="W93" s="4"/>
    </row>
    <row r="94" spans="1:23" ht="19.2" thickTop="1" thickBot="1" x14ac:dyDescent="0.35">
      <c r="A94" s="9"/>
      <c r="B94" s="24" t="s">
        <v>5</v>
      </c>
      <c r="C94" s="23">
        <v>90</v>
      </c>
      <c r="D94" s="28" t="s">
        <v>352</v>
      </c>
      <c r="E94" s="32" t="s">
        <v>341</v>
      </c>
      <c r="F94" s="20" t="s">
        <v>682</v>
      </c>
      <c r="G94" s="19" t="s">
        <v>3</v>
      </c>
      <c r="H94" s="18">
        <f>H93</f>
        <v>46</v>
      </c>
      <c r="I94" s="90" t="str">
        <f t="shared" si="5"/>
        <v>*17.00F</v>
      </c>
      <c r="J94" s="91"/>
      <c r="K94" s="17" t="s">
        <v>618</v>
      </c>
      <c r="L94" s="16" t="s">
        <v>681</v>
      </c>
      <c r="M94" s="75" t="s">
        <v>351</v>
      </c>
      <c r="N94" s="78"/>
      <c r="O94" s="78"/>
      <c r="P94" s="78"/>
      <c r="Q94" s="79"/>
      <c r="R94" s="14" t="str">
        <f t="shared" si="6"/>
        <v>◄</v>
      </c>
      <c r="S94" s="13" t="str">
        <f t="shared" si="3"/>
        <v>◄</v>
      </c>
      <c r="T94" s="12"/>
      <c r="U94" s="12"/>
      <c r="V94" s="11" t="str">
        <f t="shared" si="4"/>
        <v/>
      </c>
      <c r="W94" s="4"/>
    </row>
    <row r="95" spans="1:23" ht="19.2" thickTop="1" thickBot="1" x14ac:dyDescent="0.35">
      <c r="A95" s="9"/>
      <c r="B95" s="24" t="s">
        <v>5</v>
      </c>
      <c r="C95" s="23">
        <v>91</v>
      </c>
      <c r="D95" s="28" t="s">
        <v>350</v>
      </c>
      <c r="E95" s="32" t="s">
        <v>341</v>
      </c>
      <c r="F95" s="20" t="s">
        <v>682</v>
      </c>
      <c r="G95" s="19" t="s">
        <v>3</v>
      </c>
      <c r="H95" s="18">
        <f>H94+1</f>
        <v>47</v>
      </c>
      <c r="I95" s="90" t="str">
        <f t="shared" si="5"/>
        <v>*17.00F</v>
      </c>
      <c r="J95" s="91"/>
      <c r="K95" s="17" t="s">
        <v>618</v>
      </c>
      <c r="L95" s="16" t="s">
        <v>681</v>
      </c>
      <c r="M95" s="75" t="s">
        <v>349</v>
      </c>
      <c r="N95" s="78"/>
      <c r="O95" s="78"/>
      <c r="P95" s="78"/>
      <c r="Q95" s="79"/>
      <c r="R95" s="14" t="str">
        <f t="shared" si="6"/>
        <v>◄</v>
      </c>
      <c r="S95" s="13" t="str">
        <f t="shared" si="3"/>
        <v>◄</v>
      </c>
      <c r="T95" s="12"/>
      <c r="U95" s="12"/>
      <c r="V95" s="11" t="str">
        <f t="shared" si="4"/>
        <v/>
      </c>
      <c r="W95" s="4"/>
    </row>
    <row r="96" spans="1:23" ht="19.2" thickTop="1" thickBot="1" x14ac:dyDescent="0.35">
      <c r="A96" s="9"/>
      <c r="B96" s="24" t="s">
        <v>5</v>
      </c>
      <c r="C96" s="23">
        <v>92</v>
      </c>
      <c r="D96" s="28" t="s">
        <v>348</v>
      </c>
      <c r="E96" s="32" t="s">
        <v>341</v>
      </c>
      <c r="F96" s="20" t="s">
        <v>682</v>
      </c>
      <c r="G96" s="19" t="s">
        <v>3</v>
      </c>
      <c r="H96" s="18">
        <f>H95</f>
        <v>47</v>
      </c>
      <c r="I96" s="90" t="str">
        <f t="shared" si="5"/>
        <v>*17.00F</v>
      </c>
      <c r="J96" s="91"/>
      <c r="K96" s="17" t="s">
        <v>618</v>
      </c>
      <c r="L96" s="16" t="s">
        <v>681</v>
      </c>
      <c r="M96" s="75" t="s">
        <v>347</v>
      </c>
      <c r="N96" s="78"/>
      <c r="O96" s="78"/>
      <c r="P96" s="78"/>
      <c r="Q96" s="79"/>
      <c r="R96" s="14" t="str">
        <f t="shared" si="6"/>
        <v>◄</v>
      </c>
      <c r="S96" s="13" t="str">
        <f t="shared" si="3"/>
        <v>◄</v>
      </c>
      <c r="T96" s="12"/>
      <c r="U96" s="12"/>
      <c r="V96" s="11" t="str">
        <f t="shared" si="4"/>
        <v/>
      </c>
      <c r="W96" s="4"/>
    </row>
    <row r="97" spans="1:23" ht="19.2" thickTop="1" thickBot="1" x14ac:dyDescent="0.35">
      <c r="A97" s="9"/>
      <c r="B97" s="24" t="s">
        <v>5</v>
      </c>
      <c r="C97" s="23">
        <v>93</v>
      </c>
      <c r="D97" s="28" t="s">
        <v>346</v>
      </c>
      <c r="E97" s="32" t="s">
        <v>341</v>
      </c>
      <c r="F97" s="20" t="s">
        <v>682</v>
      </c>
      <c r="G97" s="19" t="s">
        <v>3</v>
      </c>
      <c r="H97" s="18">
        <f>H96+1</f>
        <v>48</v>
      </c>
      <c r="I97" s="90" t="str">
        <f t="shared" si="5"/>
        <v>*17.00F</v>
      </c>
      <c r="J97" s="91"/>
      <c r="K97" s="17" t="s">
        <v>618</v>
      </c>
      <c r="L97" s="16" t="s">
        <v>681</v>
      </c>
      <c r="M97" s="75" t="s">
        <v>345</v>
      </c>
      <c r="N97" s="78"/>
      <c r="O97" s="78"/>
      <c r="P97" s="78"/>
      <c r="Q97" s="79"/>
      <c r="R97" s="14" t="str">
        <f t="shared" si="6"/>
        <v>◄</v>
      </c>
      <c r="S97" s="13" t="str">
        <f t="shared" si="3"/>
        <v>◄</v>
      </c>
      <c r="T97" s="12"/>
      <c r="U97" s="12"/>
      <c r="V97" s="11" t="str">
        <f t="shared" si="4"/>
        <v/>
      </c>
      <c r="W97" s="4"/>
    </row>
    <row r="98" spans="1:23" ht="19.2" customHeight="1" thickTop="1" thickBot="1" x14ac:dyDescent="0.35">
      <c r="A98" s="9"/>
      <c r="B98" s="24" t="s">
        <v>5</v>
      </c>
      <c r="C98" s="23">
        <v>94</v>
      </c>
      <c r="D98" s="28" t="s">
        <v>344</v>
      </c>
      <c r="E98" s="32" t="s">
        <v>341</v>
      </c>
      <c r="F98" s="20" t="s">
        <v>682</v>
      </c>
      <c r="G98" s="19" t="s">
        <v>3</v>
      </c>
      <c r="H98" s="18">
        <f>H97</f>
        <v>48</v>
      </c>
      <c r="I98" s="90" t="str">
        <f t="shared" si="5"/>
        <v>*17.00F</v>
      </c>
      <c r="J98" s="91"/>
      <c r="K98" s="17" t="s">
        <v>618</v>
      </c>
      <c r="L98" s="16" t="s">
        <v>681</v>
      </c>
      <c r="M98" s="75" t="s">
        <v>343</v>
      </c>
      <c r="N98" s="78"/>
      <c r="O98" s="78"/>
      <c r="P98" s="78"/>
      <c r="Q98" s="79"/>
      <c r="R98" s="14" t="str">
        <f t="shared" si="6"/>
        <v>◄</v>
      </c>
      <c r="S98" s="13" t="str">
        <f t="shared" si="3"/>
        <v>◄</v>
      </c>
      <c r="T98" s="12"/>
      <c r="U98" s="12"/>
      <c r="V98" s="11" t="str">
        <f t="shared" si="4"/>
        <v/>
      </c>
      <c r="W98" s="4"/>
    </row>
    <row r="99" spans="1:23" ht="19.2" customHeight="1" thickTop="1" thickBot="1" x14ac:dyDescent="0.35">
      <c r="A99" s="9"/>
      <c r="B99" s="24" t="s">
        <v>5</v>
      </c>
      <c r="C99" s="23">
        <v>95</v>
      </c>
      <c r="D99" s="28" t="s">
        <v>342</v>
      </c>
      <c r="E99" s="32" t="s">
        <v>341</v>
      </c>
      <c r="F99" s="20" t="s">
        <v>682</v>
      </c>
      <c r="G99" s="19" t="s">
        <v>3</v>
      </c>
      <c r="H99" s="18">
        <f>H98+1</f>
        <v>49</v>
      </c>
      <c r="I99" s="90" t="str">
        <f t="shared" si="5"/>
        <v>*17.00F</v>
      </c>
      <c r="J99" s="91"/>
      <c r="K99" s="17" t="s">
        <v>618</v>
      </c>
      <c r="L99" s="16" t="s">
        <v>681</v>
      </c>
      <c r="M99" s="75" t="s">
        <v>338</v>
      </c>
      <c r="N99" s="78"/>
      <c r="O99" s="78"/>
      <c r="P99" s="78"/>
      <c r="Q99" s="79"/>
      <c r="R99" s="14" t="str">
        <f t="shared" si="6"/>
        <v>◄</v>
      </c>
      <c r="S99" s="13" t="str">
        <f t="shared" si="3"/>
        <v>◄</v>
      </c>
      <c r="T99" s="12"/>
      <c r="U99" s="12"/>
      <c r="V99" s="11" t="str">
        <f t="shared" si="4"/>
        <v/>
      </c>
      <c r="W99" s="4"/>
    </row>
    <row r="100" spans="1:23" ht="19.2" thickTop="1" thickBot="1" x14ac:dyDescent="0.35">
      <c r="A100" s="9"/>
      <c r="B100" s="24" t="s">
        <v>5</v>
      </c>
      <c r="C100" s="23">
        <v>96</v>
      </c>
      <c r="D100" s="28" t="s">
        <v>337</v>
      </c>
      <c r="E100" s="32" t="s">
        <v>334</v>
      </c>
      <c r="F100" s="20" t="s">
        <v>680</v>
      </c>
      <c r="G100" s="19" t="s">
        <v>3</v>
      </c>
      <c r="H100" s="18">
        <f>H99</f>
        <v>49</v>
      </c>
      <c r="I100" s="90" t="str">
        <f>CONCATENATE("*","0.42€")</f>
        <v>*0.42€</v>
      </c>
      <c r="J100" s="91"/>
      <c r="K100" s="17" t="s">
        <v>618</v>
      </c>
      <c r="L100" s="29" t="s">
        <v>679</v>
      </c>
      <c r="M100" s="75" t="s">
        <v>336</v>
      </c>
      <c r="N100" s="78"/>
      <c r="O100" s="78"/>
      <c r="P100" s="78"/>
      <c r="Q100" s="79"/>
      <c r="R100" s="14" t="str">
        <f t="shared" si="6"/>
        <v>◄</v>
      </c>
      <c r="S100" s="13" t="str">
        <f t="shared" si="3"/>
        <v>◄</v>
      </c>
      <c r="T100" s="12"/>
      <c r="U100" s="12"/>
      <c r="V100" s="11" t="str">
        <f t="shared" si="4"/>
        <v/>
      </c>
      <c r="W100" s="4"/>
    </row>
    <row r="101" spans="1:23" ht="19.2" thickTop="1" thickBot="1" x14ac:dyDescent="0.35">
      <c r="A101" s="9"/>
      <c r="B101" s="24" t="s">
        <v>5</v>
      </c>
      <c r="C101" s="23">
        <v>97</v>
      </c>
      <c r="D101" s="28" t="s">
        <v>335</v>
      </c>
      <c r="E101" s="32" t="s">
        <v>334</v>
      </c>
      <c r="F101" s="20" t="s">
        <v>680</v>
      </c>
      <c r="G101" s="19" t="s">
        <v>3</v>
      </c>
      <c r="H101" s="18">
        <f>H100+1</f>
        <v>50</v>
      </c>
      <c r="I101" s="90" t="str">
        <f>CONCATENATE("*","0.42€")</f>
        <v>*0.42€</v>
      </c>
      <c r="J101" s="91"/>
      <c r="K101" s="17" t="s">
        <v>618</v>
      </c>
      <c r="L101" s="29" t="s">
        <v>679</v>
      </c>
      <c r="M101" s="75" t="s">
        <v>678</v>
      </c>
      <c r="N101" s="76"/>
      <c r="O101" s="76"/>
      <c r="P101" s="76"/>
      <c r="Q101" s="77"/>
      <c r="R101" s="14" t="str">
        <f t="shared" si="6"/>
        <v>◄</v>
      </c>
      <c r="S101" s="13" t="str">
        <f t="shared" si="3"/>
        <v>◄</v>
      </c>
      <c r="T101" s="12"/>
      <c r="U101" s="12"/>
      <c r="V101" s="11" t="str">
        <f t="shared" si="4"/>
        <v/>
      </c>
      <c r="W101" s="4"/>
    </row>
    <row r="102" spans="1:23" ht="19.2" thickTop="1" thickBot="1" x14ac:dyDescent="0.35">
      <c r="A102" s="9"/>
      <c r="B102" s="24" t="s">
        <v>5</v>
      </c>
      <c r="C102" s="23">
        <v>98</v>
      </c>
      <c r="D102" s="28" t="s">
        <v>330</v>
      </c>
      <c r="E102" s="32" t="s">
        <v>311</v>
      </c>
      <c r="F102" s="20" t="s">
        <v>676</v>
      </c>
      <c r="G102" s="19" t="s">
        <v>3</v>
      </c>
      <c r="H102" s="18">
        <f>H101</f>
        <v>50</v>
      </c>
      <c r="I102" s="31" t="str">
        <f t="shared" ref="I102:I121" si="7">CONCATENATE("*","0,49€")</f>
        <v>*0,49€</v>
      </c>
      <c r="J102" s="30" t="s">
        <v>186</v>
      </c>
      <c r="K102" s="17" t="s">
        <v>618</v>
      </c>
      <c r="L102" s="16" t="s">
        <v>675</v>
      </c>
      <c r="M102" s="75" t="s">
        <v>329</v>
      </c>
      <c r="N102" s="78"/>
      <c r="O102" s="78"/>
      <c r="P102" s="78"/>
      <c r="Q102" s="79"/>
      <c r="R102" s="14" t="str">
        <f t="shared" si="6"/>
        <v>◄</v>
      </c>
      <c r="S102" s="13" t="str">
        <f t="shared" si="3"/>
        <v>◄</v>
      </c>
      <c r="T102" s="12"/>
      <c r="U102" s="12"/>
      <c r="V102" s="11" t="str">
        <f t="shared" si="4"/>
        <v/>
      </c>
      <c r="W102" s="4"/>
    </row>
    <row r="103" spans="1:23" ht="19.2" thickTop="1" thickBot="1" x14ac:dyDescent="0.35">
      <c r="A103" s="9"/>
      <c r="B103" s="24" t="s">
        <v>5</v>
      </c>
      <c r="C103" s="23">
        <v>99</v>
      </c>
      <c r="D103" s="28" t="s">
        <v>328</v>
      </c>
      <c r="E103" s="32" t="s">
        <v>311</v>
      </c>
      <c r="F103" s="20" t="s">
        <v>676</v>
      </c>
      <c r="G103" s="19" t="s">
        <v>3</v>
      </c>
      <c r="H103" s="18">
        <f>H102+1</f>
        <v>51</v>
      </c>
      <c r="I103" s="31" t="str">
        <f t="shared" si="7"/>
        <v>*0,49€</v>
      </c>
      <c r="J103" s="30" t="s">
        <v>186</v>
      </c>
      <c r="K103" s="17" t="s">
        <v>618</v>
      </c>
      <c r="L103" s="16" t="s">
        <v>677</v>
      </c>
      <c r="M103" s="75" t="s">
        <v>327</v>
      </c>
      <c r="N103" s="78"/>
      <c r="O103" s="78"/>
      <c r="P103" s="78"/>
      <c r="Q103" s="79"/>
      <c r="R103" s="14" t="str">
        <f t="shared" si="6"/>
        <v>◄</v>
      </c>
      <c r="S103" s="13" t="str">
        <f t="shared" si="3"/>
        <v>◄</v>
      </c>
      <c r="T103" s="12"/>
      <c r="U103" s="12"/>
      <c r="V103" s="11" t="str">
        <f t="shared" si="4"/>
        <v/>
      </c>
      <c r="W103" s="4"/>
    </row>
    <row r="104" spans="1:23" ht="19.2" customHeight="1" thickTop="1" thickBot="1" x14ac:dyDescent="0.35">
      <c r="A104" s="9"/>
      <c r="B104" s="24" t="s">
        <v>5</v>
      </c>
      <c r="C104" s="23">
        <v>100</v>
      </c>
      <c r="D104" s="28" t="s">
        <v>326</v>
      </c>
      <c r="E104" s="32" t="s">
        <v>311</v>
      </c>
      <c r="F104" s="20" t="s">
        <v>676</v>
      </c>
      <c r="G104" s="19" t="s">
        <v>3</v>
      </c>
      <c r="H104" s="18">
        <f>H103</f>
        <v>51</v>
      </c>
      <c r="I104" s="31" t="str">
        <f t="shared" si="7"/>
        <v>*0,49€</v>
      </c>
      <c r="J104" s="30" t="s">
        <v>186</v>
      </c>
      <c r="K104" s="17" t="s">
        <v>618</v>
      </c>
      <c r="L104" s="16" t="s">
        <v>677</v>
      </c>
      <c r="M104" s="75" t="s">
        <v>325</v>
      </c>
      <c r="N104" s="78"/>
      <c r="O104" s="78"/>
      <c r="P104" s="78"/>
      <c r="Q104" s="79"/>
      <c r="R104" s="14" t="str">
        <f t="shared" si="6"/>
        <v>◄</v>
      </c>
      <c r="S104" s="13" t="str">
        <f t="shared" si="3"/>
        <v>◄</v>
      </c>
      <c r="T104" s="12"/>
      <c r="U104" s="12"/>
      <c r="V104" s="11" t="str">
        <f t="shared" si="4"/>
        <v/>
      </c>
      <c r="W104" s="4"/>
    </row>
    <row r="105" spans="1:23" ht="19.2" customHeight="1" thickTop="1" thickBot="1" x14ac:dyDescent="0.35">
      <c r="A105" s="9"/>
      <c r="B105" s="24" t="s">
        <v>5</v>
      </c>
      <c r="C105" s="23">
        <v>101</v>
      </c>
      <c r="D105" s="28" t="s">
        <v>324</v>
      </c>
      <c r="E105" s="32" t="s">
        <v>311</v>
      </c>
      <c r="F105" s="20" t="s">
        <v>676</v>
      </c>
      <c r="G105" s="19" t="s">
        <v>3</v>
      </c>
      <c r="H105" s="18">
        <f>H104+1</f>
        <v>52</v>
      </c>
      <c r="I105" s="31" t="str">
        <f t="shared" si="7"/>
        <v>*0,49€</v>
      </c>
      <c r="J105" s="30" t="s">
        <v>186</v>
      </c>
      <c r="K105" s="17" t="s">
        <v>618</v>
      </c>
      <c r="L105" s="16" t="s">
        <v>677</v>
      </c>
      <c r="M105" s="75" t="s">
        <v>323</v>
      </c>
      <c r="N105" s="78"/>
      <c r="O105" s="78"/>
      <c r="P105" s="78"/>
      <c r="Q105" s="79"/>
      <c r="R105" s="14" t="str">
        <f t="shared" si="6"/>
        <v>◄</v>
      </c>
      <c r="S105" s="13" t="str">
        <f t="shared" si="3"/>
        <v>◄</v>
      </c>
      <c r="T105" s="12"/>
      <c r="U105" s="12"/>
      <c r="V105" s="11" t="str">
        <f t="shared" si="4"/>
        <v/>
      </c>
      <c r="W105" s="4"/>
    </row>
    <row r="106" spans="1:23" ht="19.2" thickTop="1" thickBot="1" x14ac:dyDescent="0.35">
      <c r="A106" s="9"/>
      <c r="B106" s="24" t="s">
        <v>5</v>
      </c>
      <c r="C106" s="23">
        <v>102</v>
      </c>
      <c r="D106" s="28" t="s">
        <v>322</v>
      </c>
      <c r="E106" s="32" t="s">
        <v>311</v>
      </c>
      <c r="F106" s="20" t="s">
        <v>676</v>
      </c>
      <c r="G106" s="19" t="s">
        <v>3</v>
      </c>
      <c r="H106" s="18">
        <f>H105</f>
        <v>52</v>
      </c>
      <c r="I106" s="31" t="str">
        <f t="shared" si="7"/>
        <v>*0,49€</v>
      </c>
      <c r="J106" s="30" t="s">
        <v>186</v>
      </c>
      <c r="K106" s="17" t="s">
        <v>618</v>
      </c>
      <c r="L106" s="16" t="s">
        <v>677</v>
      </c>
      <c r="M106" s="75" t="s">
        <v>321</v>
      </c>
      <c r="N106" s="78"/>
      <c r="O106" s="78"/>
      <c r="P106" s="78"/>
      <c r="Q106" s="79"/>
      <c r="R106" s="14" t="str">
        <f t="shared" si="6"/>
        <v>◄</v>
      </c>
      <c r="S106" s="13" t="str">
        <f t="shared" si="3"/>
        <v>◄</v>
      </c>
      <c r="T106" s="12"/>
      <c r="U106" s="12"/>
      <c r="V106" s="11" t="str">
        <f t="shared" si="4"/>
        <v/>
      </c>
      <c r="W106" s="4"/>
    </row>
    <row r="107" spans="1:23" ht="19.2" thickTop="1" thickBot="1" x14ac:dyDescent="0.35">
      <c r="A107" s="9"/>
      <c r="B107" s="24" t="s">
        <v>5</v>
      </c>
      <c r="C107" s="23">
        <v>103</v>
      </c>
      <c r="D107" s="28" t="s">
        <v>320</v>
      </c>
      <c r="E107" s="32" t="s">
        <v>311</v>
      </c>
      <c r="F107" s="20" t="s">
        <v>676</v>
      </c>
      <c r="G107" s="19" t="s">
        <v>3</v>
      </c>
      <c r="H107" s="18">
        <f>H106+1</f>
        <v>53</v>
      </c>
      <c r="I107" s="31" t="str">
        <f t="shared" si="7"/>
        <v>*0,49€</v>
      </c>
      <c r="J107" s="30" t="s">
        <v>186</v>
      </c>
      <c r="K107" s="17" t="s">
        <v>618</v>
      </c>
      <c r="L107" s="16" t="s">
        <v>675</v>
      </c>
      <c r="M107" s="75" t="s">
        <v>319</v>
      </c>
      <c r="N107" s="78"/>
      <c r="O107" s="78"/>
      <c r="P107" s="78"/>
      <c r="Q107" s="79"/>
      <c r="R107" s="14" t="str">
        <f t="shared" si="6"/>
        <v>◄</v>
      </c>
      <c r="S107" s="13" t="str">
        <f t="shared" si="3"/>
        <v>◄</v>
      </c>
      <c r="T107" s="12"/>
      <c r="U107" s="12"/>
      <c r="V107" s="11" t="str">
        <f t="shared" si="4"/>
        <v/>
      </c>
      <c r="W107" s="4"/>
    </row>
    <row r="108" spans="1:23" ht="19.2" thickTop="1" thickBot="1" x14ac:dyDescent="0.35">
      <c r="A108" s="9"/>
      <c r="B108" s="24" t="s">
        <v>5</v>
      </c>
      <c r="C108" s="23">
        <v>104</v>
      </c>
      <c r="D108" s="28" t="s">
        <v>318</v>
      </c>
      <c r="E108" s="32" t="s">
        <v>311</v>
      </c>
      <c r="F108" s="20" t="s">
        <v>676</v>
      </c>
      <c r="G108" s="19" t="s">
        <v>3</v>
      </c>
      <c r="H108" s="18">
        <f>H107</f>
        <v>53</v>
      </c>
      <c r="I108" s="31" t="str">
        <f t="shared" si="7"/>
        <v>*0,49€</v>
      </c>
      <c r="J108" s="30" t="s">
        <v>186</v>
      </c>
      <c r="K108" s="17" t="s">
        <v>618</v>
      </c>
      <c r="L108" s="16" t="s">
        <v>675</v>
      </c>
      <c r="M108" s="75" t="s">
        <v>317</v>
      </c>
      <c r="N108" s="78"/>
      <c r="O108" s="78"/>
      <c r="P108" s="78"/>
      <c r="Q108" s="79"/>
      <c r="R108" s="14" t="str">
        <f t="shared" si="6"/>
        <v>◄</v>
      </c>
      <c r="S108" s="13" t="str">
        <f t="shared" si="3"/>
        <v>◄</v>
      </c>
      <c r="T108" s="12"/>
      <c r="U108" s="12"/>
      <c r="V108" s="11" t="str">
        <f t="shared" si="4"/>
        <v/>
      </c>
      <c r="W108" s="4"/>
    </row>
    <row r="109" spans="1:23" ht="19.2" thickTop="1" thickBot="1" x14ac:dyDescent="0.35">
      <c r="A109" s="9"/>
      <c r="B109" s="24" t="s">
        <v>5</v>
      </c>
      <c r="C109" s="23">
        <v>105</v>
      </c>
      <c r="D109" s="28" t="s">
        <v>316</v>
      </c>
      <c r="E109" s="32" t="s">
        <v>311</v>
      </c>
      <c r="F109" s="20" t="s">
        <v>676</v>
      </c>
      <c r="G109" s="19" t="s">
        <v>3</v>
      </c>
      <c r="H109" s="18">
        <f>H108+1</f>
        <v>54</v>
      </c>
      <c r="I109" s="31" t="str">
        <f t="shared" si="7"/>
        <v>*0,49€</v>
      </c>
      <c r="J109" s="30" t="s">
        <v>186</v>
      </c>
      <c r="K109" s="17" t="s">
        <v>618</v>
      </c>
      <c r="L109" s="16" t="s">
        <v>675</v>
      </c>
      <c r="M109" s="75" t="s">
        <v>315</v>
      </c>
      <c r="N109" s="78"/>
      <c r="O109" s="78"/>
      <c r="P109" s="78"/>
      <c r="Q109" s="79"/>
      <c r="R109" s="14" t="str">
        <f t="shared" si="6"/>
        <v>◄</v>
      </c>
      <c r="S109" s="13" t="str">
        <f t="shared" si="3"/>
        <v>◄</v>
      </c>
      <c r="T109" s="12"/>
      <c r="U109" s="12"/>
      <c r="V109" s="11" t="str">
        <f t="shared" si="4"/>
        <v/>
      </c>
      <c r="W109" s="4"/>
    </row>
    <row r="110" spans="1:23" ht="19.2" thickTop="1" thickBot="1" x14ac:dyDescent="0.35">
      <c r="A110" s="9"/>
      <c r="B110" s="24" t="s">
        <v>5</v>
      </c>
      <c r="C110" s="23">
        <v>106</v>
      </c>
      <c r="D110" s="28" t="s">
        <v>314</v>
      </c>
      <c r="E110" s="32" t="s">
        <v>311</v>
      </c>
      <c r="F110" s="20" t="s">
        <v>676</v>
      </c>
      <c r="G110" s="19" t="s">
        <v>3</v>
      </c>
      <c r="H110" s="18">
        <f>H109</f>
        <v>54</v>
      </c>
      <c r="I110" s="31" t="str">
        <f t="shared" si="7"/>
        <v>*0,49€</v>
      </c>
      <c r="J110" s="30" t="s">
        <v>186</v>
      </c>
      <c r="K110" s="17" t="s">
        <v>618</v>
      </c>
      <c r="L110" s="16" t="s">
        <v>675</v>
      </c>
      <c r="M110" s="75" t="s">
        <v>313</v>
      </c>
      <c r="N110" s="78"/>
      <c r="O110" s="78"/>
      <c r="P110" s="78"/>
      <c r="Q110" s="79"/>
      <c r="R110" s="14" t="str">
        <f t="shared" si="6"/>
        <v>◄</v>
      </c>
      <c r="S110" s="13" t="str">
        <f t="shared" si="3"/>
        <v>◄</v>
      </c>
      <c r="T110" s="12"/>
      <c r="U110" s="12"/>
      <c r="V110" s="11" t="str">
        <f t="shared" si="4"/>
        <v/>
      </c>
      <c r="W110" s="4"/>
    </row>
    <row r="111" spans="1:23" ht="19.2" thickTop="1" thickBot="1" x14ac:dyDescent="0.35">
      <c r="A111" s="9"/>
      <c r="B111" s="24" t="s">
        <v>5</v>
      </c>
      <c r="C111" s="23">
        <v>107</v>
      </c>
      <c r="D111" s="28" t="s">
        <v>312</v>
      </c>
      <c r="E111" s="32" t="s">
        <v>311</v>
      </c>
      <c r="F111" s="20" t="s">
        <v>676</v>
      </c>
      <c r="G111" s="19" t="s">
        <v>3</v>
      </c>
      <c r="H111" s="18">
        <f>H110+1</f>
        <v>55</v>
      </c>
      <c r="I111" s="31" t="str">
        <f t="shared" si="7"/>
        <v>*0,49€</v>
      </c>
      <c r="J111" s="30" t="s">
        <v>186</v>
      </c>
      <c r="K111" s="17" t="s">
        <v>618</v>
      </c>
      <c r="L111" s="16" t="s">
        <v>675</v>
      </c>
      <c r="M111" s="75" t="s">
        <v>308</v>
      </c>
      <c r="N111" s="78"/>
      <c r="O111" s="78"/>
      <c r="P111" s="78"/>
      <c r="Q111" s="79"/>
      <c r="R111" s="14" t="str">
        <f t="shared" si="6"/>
        <v>◄</v>
      </c>
      <c r="S111" s="13" t="str">
        <f t="shared" si="3"/>
        <v>◄</v>
      </c>
      <c r="T111" s="12"/>
      <c r="U111" s="12"/>
      <c r="V111" s="11" t="str">
        <f t="shared" si="4"/>
        <v/>
      </c>
      <c r="W111" s="4"/>
    </row>
    <row r="112" spans="1:23" ht="19.2" customHeight="1" thickTop="1" thickBot="1" x14ac:dyDescent="0.35">
      <c r="A112" s="9"/>
      <c r="B112" s="24" t="s">
        <v>5</v>
      </c>
      <c r="C112" s="23">
        <v>108</v>
      </c>
      <c r="D112" s="28" t="s">
        <v>307</v>
      </c>
      <c r="E112" s="32" t="s">
        <v>288</v>
      </c>
      <c r="F112" s="20" t="s">
        <v>674</v>
      </c>
      <c r="G112" s="19" t="s">
        <v>3</v>
      </c>
      <c r="H112" s="18">
        <f>H111</f>
        <v>55</v>
      </c>
      <c r="I112" s="31" t="str">
        <f t="shared" si="7"/>
        <v>*0,49€</v>
      </c>
      <c r="J112" s="30" t="s">
        <v>186</v>
      </c>
      <c r="K112" s="17" t="s">
        <v>618</v>
      </c>
      <c r="L112" s="16" t="s">
        <v>673</v>
      </c>
      <c r="M112" s="75" t="s">
        <v>306</v>
      </c>
      <c r="N112" s="78"/>
      <c r="O112" s="78"/>
      <c r="P112" s="78"/>
      <c r="Q112" s="79"/>
      <c r="R112" s="14" t="str">
        <f t="shared" si="6"/>
        <v>◄</v>
      </c>
      <c r="S112" s="13" t="str">
        <f t="shared" si="3"/>
        <v>◄</v>
      </c>
      <c r="T112" s="12"/>
      <c r="U112" s="12"/>
      <c r="V112" s="11" t="str">
        <f t="shared" si="4"/>
        <v/>
      </c>
      <c r="W112" s="4"/>
    </row>
    <row r="113" spans="1:23" ht="19.2" thickTop="1" thickBot="1" x14ac:dyDescent="0.35">
      <c r="A113" s="9"/>
      <c r="B113" s="24" t="s">
        <v>5</v>
      </c>
      <c r="C113" s="23">
        <v>109</v>
      </c>
      <c r="D113" s="28" t="s">
        <v>305</v>
      </c>
      <c r="E113" s="32" t="s">
        <v>288</v>
      </c>
      <c r="F113" s="20" t="s">
        <v>674</v>
      </c>
      <c r="G113" s="19" t="s">
        <v>3</v>
      </c>
      <c r="H113" s="18">
        <f>H112+1</f>
        <v>56</v>
      </c>
      <c r="I113" s="31" t="str">
        <f t="shared" si="7"/>
        <v>*0,49€</v>
      </c>
      <c r="J113" s="30" t="s">
        <v>186</v>
      </c>
      <c r="K113" s="17" t="s">
        <v>618</v>
      </c>
      <c r="L113" s="16" t="s">
        <v>673</v>
      </c>
      <c r="M113" s="75" t="s">
        <v>304</v>
      </c>
      <c r="N113" s="78"/>
      <c r="O113" s="78"/>
      <c r="P113" s="78"/>
      <c r="Q113" s="79"/>
      <c r="R113" s="14" t="str">
        <f t="shared" si="6"/>
        <v>◄</v>
      </c>
      <c r="S113" s="13" t="str">
        <f t="shared" si="3"/>
        <v>◄</v>
      </c>
      <c r="T113" s="12"/>
      <c r="U113" s="12"/>
      <c r="V113" s="11" t="str">
        <f t="shared" si="4"/>
        <v/>
      </c>
      <c r="W113" s="4"/>
    </row>
    <row r="114" spans="1:23" ht="19.2" thickTop="1" thickBot="1" x14ac:dyDescent="0.35">
      <c r="A114" s="9"/>
      <c r="B114" s="24" t="s">
        <v>5</v>
      </c>
      <c r="C114" s="23">
        <v>110</v>
      </c>
      <c r="D114" s="28" t="s">
        <v>303</v>
      </c>
      <c r="E114" s="32" t="s">
        <v>288</v>
      </c>
      <c r="F114" s="20" t="s">
        <v>674</v>
      </c>
      <c r="G114" s="19" t="s">
        <v>3</v>
      </c>
      <c r="H114" s="18">
        <f>H113</f>
        <v>56</v>
      </c>
      <c r="I114" s="31" t="str">
        <f t="shared" si="7"/>
        <v>*0,49€</v>
      </c>
      <c r="J114" s="30" t="s">
        <v>186</v>
      </c>
      <c r="K114" s="17" t="s">
        <v>618</v>
      </c>
      <c r="L114" s="16" t="s">
        <v>673</v>
      </c>
      <c r="M114" s="75" t="s">
        <v>302</v>
      </c>
      <c r="N114" s="78"/>
      <c r="O114" s="78"/>
      <c r="P114" s="78"/>
      <c r="Q114" s="79"/>
      <c r="R114" s="14" t="str">
        <f t="shared" si="6"/>
        <v>◄</v>
      </c>
      <c r="S114" s="13" t="str">
        <f t="shared" si="3"/>
        <v>◄</v>
      </c>
      <c r="T114" s="12"/>
      <c r="U114" s="12"/>
      <c r="V114" s="11" t="str">
        <f t="shared" si="4"/>
        <v/>
      </c>
      <c r="W114" s="4"/>
    </row>
    <row r="115" spans="1:23" ht="19.2" thickTop="1" thickBot="1" x14ac:dyDescent="0.35">
      <c r="A115" s="9"/>
      <c r="B115" s="24" t="s">
        <v>5</v>
      </c>
      <c r="C115" s="23">
        <v>111</v>
      </c>
      <c r="D115" s="28" t="s">
        <v>301</v>
      </c>
      <c r="E115" s="32" t="s">
        <v>288</v>
      </c>
      <c r="F115" s="20" t="s">
        <v>674</v>
      </c>
      <c r="G115" s="19" t="s">
        <v>3</v>
      </c>
      <c r="H115" s="18">
        <f>H114+1</f>
        <v>57</v>
      </c>
      <c r="I115" s="31" t="str">
        <f t="shared" si="7"/>
        <v>*0,49€</v>
      </c>
      <c r="J115" s="30" t="s">
        <v>186</v>
      </c>
      <c r="K115" s="17" t="s">
        <v>618</v>
      </c>
      <c r="L115" s="16" t="s">
        <v>673</v>
      </c>
      <c r="M115" s="75" t="s">
        <v>300</v>
      </c>
      <c r="N115" s="78"/>
      <c r="O115" s="78"/>
      <c r="P115" s="78"/>
      <c r="Q115" s="79"/>
      <c r="R115" s="14" t="str">
        <f t="shared" si="6"/>
        <v>◄</v>
      </c>
      <c r="S115" s="13" t="str">
        <f t="shared" si="3"/>
        <v>◄</v>
      </c>
      <c r="T115" s="12"/>
      <c r="U115" s="12"/>
      <c r="V115" s="11" t="str">
        <f t="shared" si="4"/>
        <v/>
      </c>
      <c r="W115" s="4"/>
    </row>
    <row r="116" spans="1:23" ht="19.2" thickTop="1" thickBot="1" x14ac:dyDescent="0.35">
      <c r="A116" s="9"/>
      <c r="B116" s="24" t="s">
        <v>5</v>
      </c>
      <c r="C116" s="23">
        <v>112</v>
      </c>
      <c r="D116" s="28" t="s">
        <v>299</v>
      </c>
      <c r="E116" s="32" t="s">
        <v>288</v>
      </c>
      <c r="F116" s="20" t="s">
        <v>674</v>
      </c>
      <c r="G116" s="19" t="s">
        <v>3</v>
      </c>
      <c r="H116" s="18">
        <f>H115</f>
        <v>57</v>
      </c>
      <c r="I116" s="31" t="str">
        <f t="shared" si="7"/>
        <v>*0,49€</v>
      </c>
      <c r="J116" s="30" t="s">
        <v>186</v>
      </c>
      <c r="K116" s="17" t="s">
        <v>618</v>
      </c>
      <c r="L116" s="16" t="s">
        <v>673</v>
      </c>
      <c r="M116" s="75" t="s">
        <v>298</v>
      </c>
      <c r="N116" s="78"/>
      <c r="O116" s="78"/>
      <c r="P116" s="78"/>
      <c r="Q116" s="79"/>
      <c r="R116" s="14" t="str">
        <f t="shared" si="6"/>
        <v>◄</v>
      </c>
      <c r="S116" s="13" t="str">
        <f t="shared" si="3"/>
        <v>◄</v>
      </c>
      <c r="T116" s="12"/>
      <c r="U116" s="12"/>
      <c r="V116" s="11" t="str">
        <f t="shared" si="4"/>
        <v/>
      </c>
      <c r="W116" s="4"/>
    </row>
    <row r="117" spans="1:23" ht="19.2" thickTop="1" thickBot="1" x14ac:dyDescent="0.35">
      <c r="A117" s="9"/>
      <c r="B117" s="24" t="s">
        <v>5</v>
      </c>
      <c r="C117" s="23">
        <v>113</v>
      </c>
      <c r="D117" s="28" t="s">
        <v>297</v>
      </c>
      <c r="E117" s="32" t="s">
        <v>288</v>
      </c>
      <c r="F117" s="20" t="s">
        <v>674</v>
      </c>
      <c r="G117" s="19" t="s">
        <v>3</v>
      </c>
      <c r="H117" s="18">
        <f>H116+1</f>
        <v>58</v>
      </c>
      <c r="I117" s="31" t="str">
        <f t="shared" si="7"/>
        <v>*0,49€</v>
      </c>
      <c r="J117" s="30" t="s">
        <v>186</v>
      </c>
      <c r="K117" s="17" t="s">
        <v>618</v>
      </c>
      <c r="L117" s="16" t="s">
        <v>673</v>
      </c>
      <c r="M117" s="75" t="s">
        <v>296</v>
      </c>
      <c r="N117" s="78"/>
      <c r="O117" s="78"/>
      <c r="P117" s="78"/>
      <c r="Q117" s="79"/>
      <c r="R117" s="14" t="str">
        <f t="shared" si="6"/>
        <v>◄</v>
      </c>
      <c r="S117" s="13" t="str">
        <f t="shared" si="3"/>
        <v>◄</v>
      </c>
      <c r="T117" s="12"/>
      <c r="U117" s="12"/>
      <c r="V117" s="11" t="str">
        <f t="shared" si="4"/>
        <v/>
      </c>
      <c r="W117" s="4"/>
    </row>
    <row r="118" spans="1:23" ht="19.2" thickTop="1" thickBot="1" x14ac:dyDescent="0.35">
      <c r="A118" s="9"/>
      <c r="B118" s="24" t="s">
        <v>5</v>
      </c>
      <c r="C118" s="23">
        <v>114</v>
      </c>
      <c r="D118" s="28" t="s">
        <v>295</v>
      </c>
      <c r="E118" s="32" t="s">
        <v>288</v>
      </c>
      <c r="F118" s="20" t="s">
        <v>674</v>
      </c>
      <c r="G118" s="19" t="s">
        <v>3</v>
      </c>
      <c r="H118" s="18">
        <f>H117</f>
        <v>58</v>
      </c>
      <c r="I118" s="31" t="str">
        <f t="shared" si="7"/>
        <v>*0,49€</v>
      </c>
      <c r="J118" s="30" t="s">
        <v>186</v>
      </c>
      <c r="K118" s="17" t="s">
        <v>618</v>
      </c>
      <c r="L118" s="16" t="s">
        <v>673</v>
      </c>
      <c r="M118" s="75" t="s">
        <v>294</v>
      </c>
      <c r="N118" s="78"/>
      <c r="O118" s="78"/>
      <c r="P118" s="78"/>
      <c r="Q118" s="79"/>
      <c r="R118" s="14" t="str">
        <f t="shared" si="6"/>
        <v>◄</v>
      </c>
      <c r="S118" s="13" t="str">
        <f t="shared" si="3"/>
        <v>◄</v>
      </c>
      <c r="T118" s="12"/>
      <c r="U118" s="12"/>
      <c r="V118" s="11" t="str">
        <f t="shared" si="4"/>
        <v/>
      </c>
      <c r="W118" s="4"/>
    </row>
    <row r="119" spans="1:23" ht="19.2" thickTop="1" thickBot="1" x14ac:dyDescent="0.35">
      <c r="A119" s="9"/>
      <c r="B119" s="24" t="s">
        <v>5</v>
      </c>
      <c r="C119" s="23">
        <v>115</v>
      </c>
      <c r="D119" s="28" t="s">
        <v>293</v>
      </c>
      <c r="E119" s="32" t="s">
        <v>288</v>
      </c>
      <c r="F119" s="20" t="s">
        <v>674</v>
      </c>
      <c r="G119" s="19" t="s">
        <v>3</v>
      </c>
      <c r="H119" s="18">
        <f>H118+1</f>
        <v>59</v>
      </c>
      <c r="I119" s="31" t="str">
        <f t="shared" si="7"/>
        <v>*0,49€</v>
      </c>
      <c r="J119" s="30" t="s">
        <v>186</v>
      </c>
      <c r="K119" s="17" t="s">
        <v>618</v>
      </c>
      <c r="L119" s="16" t="s">
        <v>673</v>
      </c>
      <c r="M119" s="75" t="s">
        <v>292</v>
      </c>
      <c r="N119" s="78"/>
      <c r="O119" s="78"/>
      <c r="P119" s="78"/>
      <c r="Q119" s="79"/>
      <c r="R119" s="14" t="str">
        <f t="shared" si="6"/>
        <v>◄</v>
      </c>
      <c r="S119" s="13" t="str">
        <f t="shared" si="3"/>
        <v>◄</v>
      </c>
      <c r="T119" s="12"/>
      <c r="U119" s="12"/>
      <c r="V119" s="11" t="str">
        <f t="shared" si="4"/>
        <v/>
      </c>
      <c r="W119" s="4"/>
    </row>
    <row r="120" spans="1:23" ht="19.2" thickTop="1" thickBot="1" x14ac:dyDescent="0.35">
      <c r="A120" s="9"/>
      <c r="B120" s="24" t="s">
        <v>5</v>
      </c>
      <c r="C120" s="23">
        <v>116</v>
      </c>
      <c r="D120" s="28" t="s">
        <v>291</v>
      </c>
      <c r="E120" s="32" t="s">
        <v>288</v>
      </c>
      <c r="F120" s="20" t="s">
        <v>674</v>
      </c>
      <c r="G120" s="19" t="s">
        <v>3</v>
      </c>
      <c r="H120" s="18">
        <f>H119</f>
        <v>59</v>
      </c>
      <c r="I120" s="31" t="str">
        <f t="shared" si="7"/>
        <v>*0,49€</v>
      </c>
      <c r="J120" s="30" t="s">
        <v>186</v>
      </c>
      <c r="K120" s="17" t="s">
        <v>618</v>
      </c>
      <c r="L120" s="16" t="s">
        <v>673</v>
      </c>
      <c r="M120" s="75" t="s">
        <v>290</v>
      </c>
      <c r="N120" s="78"/>
      <c r="O120" s="78"/>
      <c r="P120" s="78"/>
      <c r="Q120" s="79"/>
      <c r="R120" s="14" t="str">
        <f t="shared" si="6"/>
        <v>◄</v>
      </c>
      <c r="S120" s="13" t="str">
        <f t="shared" si="3"/>
        <v>◄</v>
      </c>
      <c r="T120" s="12"/>
      <c r="U120" s="12"/>
      <c r="V120" s="11" t="str">
        <f t="shared" si="4"/>
        <v/>
      </c>
      <c r="W120" s="4"/>
    </row>
    <row r="121" spans="1:23" ht="19.2" customHeight="1" thickTop="1" thickBot="1" x14ac:dyDescent="0.35">
      <c r="A121" s="9"/>
      <c r="B121" s="24" t="s">
        <v>5</v>
      </c>
      <c r="C121" s="23">
        <v>117</v>
      </c>
      <c r="D121" s="28" t="s">
        <v>289</v>
      </c>
      <c r="E121" s="32" t="s">
        <v>288</v>
      </c>
      <c r="F121" s="20" t="s">
        <v>674</v>
      </c>
      <c r="G121" s="19" t="s">
        <v>3</v>
      </c>
      <c r="H121" s="18">
        <f>H120+1</f>
        <v>60</v>
      </c>
      <c r="I121" s="31" t="str">
        <f t="shared" si="7"/>
        <v>*0,49€</v>
      </c>
      <c r="J121" s="30" t="s">
        <v>186</v>
      </c>
      <c r="K121" s="17" t="s">
        <v>618</v>
      </c>
      <c r="L121" s="16" t="s">
        <v>673</v>
      </c>
      <c r="M121" s="75" t="s">
        <v>285</v>
      </c>
      <c r="N121" s="78"/>
      <c r="O121" s="78"/>
      <c r="P121" s="78"/>
      <c r="Q121" s="79"/>
      <c r="R121" s="14" t="str">
        <f t="shared" ref="R121:R152" si="8">IF(AND(S121="◄",V121="►"),"◄?►",IF(S121="◄","◄",IF(V121="►","►","")))</f>
        <v>◄</v>
      </c>
      <c r="S121" s="13" t="str">
        <f t="shared" si="3"/>
        <v>◄</v>
      </c>
      <c r="T121" s="12"/>
      <c r="U121" s="12"/>
      <c r="V121" s="11" t="str">
        <f t="shared" si="4"/>
        <v/>
      </c>
      <c r="W121" s="4"/>
    </row>
    <row r="122" spans="1:23" ht="19.2" thickTop="1" thickBot="1" x14ac:dyDescent="0.35">
      <c r="A122" s="9"/>
      <c r="B122" s="24" t="s">
        <v>5</v>
      </c>
      <c r="C122" s="23">
        <v>118</v>
      </c>
      <c r="D122" s="28" t="s">
        <v>284</v>
      </c>
      <c r="E122" s="21" t="s">
        <v>264</v>
      </c>
      <c r="F122" s="20" t="s">
        <v>672</v>
      </c>
      <c r="G122" s="19" t="s">
        <v>3</v>
      </c>
      <c r="H122" s="18">
        <f>H121</f>
        <v>60</v>
      </c>
      <c r="I122" s="31" t="str">
        <f t="shared" ref="I122:I147" si="9">CONCATENATE("*","0,50€")</f>
        <v>*0,50€</v>
      </c>
      <c r="J122" s="30" t="s">
        <v>186</v>
      </c>
      <c r="K122" s="17" t="s">
        <v>618</v>
      </c>
      <c r="L122" s="16" t="s">
        <v>671</v>
      </c>
      <c r="M122" s="75" t="s">
        <v>283</v>
      </c>
      <c r="N122" s="78"/>
      <c r="O122" s="78"/>
      <c r="P122" s="78"/>
      <c r="Q122" s="79"/>
      <c r="R122" s="14" t="str">
        <f t="shared" si="8"/>
        <v>◄</v>
      </c>
      <c r="S122" s="13" t="str">
        <f t="shared" si="3"/>
        <v>◄</v>
      </c>
      <c r="T122" s="12"/>
      <c r="U122" s="12"/>
      <c r="V122" s="11" t="str">
        <f t="shared" si="4"/>
        <v/>
      </c>
      <c r="W122" s="4"/>
    </row>
    <row r="123" spans="1:23" ht="19.2" thickTop="1" thickBot="1" x14ac:dyDescent="0.35">
      <c r="A123" s="9"/>
      <c r="B123" s="24" t="s">
        <v>5</v>
      </c>
      <c r="C123" s="23">
        <v>119</v>
      </c>
      <c r="D123" s="28" t="s">
        <v>282</v>
      </c>
      <c r="E123" s="21" t="s">
        <v>264</v>
      </c>
      <c r="F123" s="20" t="s">
        <v>672</v>
      </c>
      <c r="G123" s="19" t="s">
        <v>3</v>
      </c>
      <c r="H123" s="18">
        <f>H122+1</f>
        <v>61</v>
      </c>
      <c r="I123" s="31" t="str">
        <f t="shared" si="9"/>
        <v>*0,50€</v>
      </c>
      <c r="J123" s="30" t="s">
        <v>186</v>
      </c>
      <c r="K123" s="17" t="s">
        <v>618</v>
      </c>
      <c r="L123" s="16" t="s">
        <v>671</v>
      </c>
      <c r="M123" s="75" t="s">
        <v>281</v>
      </c>
      <c r="N123" s="78"/>
      <c r="O123" s="78"/>
      <c r="P123" s="78"/>
      <c r="Q123" s="79"/>
      <c r="R123" s="14" t="str">
        <f t="shared" si="8"/>
        <v>◄</v>
      </c>
      <c r="S123" s="13" t="str">
        <f t="shared" si="3"/>
        <v>◄</v>
      </c>
      <c r="T123" s="12"/>
      <c r="U123" s="12"/>
      <c r="V123" s="11" t="str">
        <f t="shared" si="4"/>
        <v/>
      </c>
      <c r="W123" s="4"/>
    </row>
    <row r="124" spans="1:23" ht="19.2" thickTop="1" thickBot="1" x14ac:dyDescent="0.35">
      <c r="A124" s="9"/>
      <c r="B124" s="24" t="s">
        <v>5</v>
      </c>
      <c r="C124" s="23">
        <v>120</v>
      </c>
      <c r="D124" s="28" t="s">
        <v>280</v>
      </c>
      <c r="E124" s="21" t="s">
        <v>264</v>
      </c>
      <c r="F124" s="20" t="s">
        <v>672</v>
      </c>
      <c r="G124" s="19" t="s">
        <v>3</v>
      </c>
      <c r="H124" s="18">
        <f>H123</f>
        <v>61</v>
      </c>
      <c r="I124" s="31" t="str">
        <f t="shared" si="9"/>
        <v>*0,50€</v>
      </c>
      <c r="J124" s="30" t="s">
        <v>186</v>
      </c>
      <c r="K124" s="17" t="s">
        <v>618</v>
      </c>
      <c r="L124" s="16" t="s">
        <v>671</v>
      </c>
      <c r="M124" s="75" t="s">
        <v>279</v>
      </c>
      <c r="N124" s="78"/>
      <c r="O124" s="78"/>
      <c r="P124" s="78"/>
      <c r="Q124" s="79"/>
      <c r="R124" s="14" t="str">
        <f t="shared" si="8"/>
        <v>◄</v>
      </c>
      <c r="S124" s="13" t="str">
        <f t="shared" si="3"/>
        <v>◄</v>
      </c>
      <c r="T124" s="12"/>
      <c r="U124" s="12"/>
      <c r="V124" s="11" t="str">
        <f t="shared" si="4"/>
        <v/>
      </c>
      <c r="W124" s="4"/>
    </row>
    <row r="125" spans="1:23" ht="19.2" customHeight="1" thickTop="1" thickBot="1" x14ac:dyDescent="0.35">
      <c r="A125" s="9"/>
      <c r="B125" s="24" t="s">
        <v>5</v>
      </c>
      <c r="C125" s="23">
        <v>121</v>
      </c>
      <c r="D125" s="28" t="s">
        <v>278</v>
      </c>
      <c r="E125" s="21" t="s">
        <v>264</v>
      </c>
      <c r="F125" s="20" t="s">
        <v>672</v>
      </c>
      <c r="G125" s="19" t="s">
        <v>3</v>
      </c>
      <c r="H125" s="18">
        <f>H124+1</f>
        <v>62</v>
      </c>
      <c r="I125" s="31" t="str">
        <f t="shared" si="9"/>
        <v>*0,50€</v>
      </c>
      <c r="J125" s="30" t="s">
        <v>186</v>
      </c>
      <c r="K125" s="17" t="s">
        <v>618</v>
      </c>
      <c r="L125" s="16" t="s">
        <v>671</v>
      </c>
      <c r="M125" s="75" t="s">
        <v>277</v>
      </c>
      <c r="N125" s="78"/>
      <c r="O125" s="78"/>
      <c r="P125" s="78"/>
      <c r="Q125" s="79"/>
      <c r="R125" s="14" t="str">
        <f t="shared" si="8"/>
        <v>◄</v>
      </c>
      <c r="S125" s="13" t="str">
        <f t="shared" si="3"/>
        <v>◄</v>
      </c>
      <c r="T125" s="12"/>
      <c r="U125" s="12"/>
      <c r="V125" s="11" t="str">
        <f t="shared" si="4"/>
        <v/>
      </c>
      <c r="W125" s="4"/>
    </row>
    <row r="126" spans="1:23" ht="19.2" thickTop="1" thickBot="1" x14ac:dyDescent="0.35">
      <c r="A126" s="9"/>
      <c r="B126" s="24" t="s">
        <v>5</v>
      </c>
      <c r="C126" s="23">
        <v>122</v>
      </c>
      <c r="D126" s="28" t="s">
        <v>276</v>
      </c>
      <c r="E126" s="21" t="s">
        <v>264</v>
      </c>
      <c r="F126" s="20" t="s">
        <v>672</v>
      </c>
      <c r="G126" s="19" t="s">
        <v>3</v>
      </c>
      <c r="H126" s="18">
        <f>H125</f>
        <v>62</v>
      </c>
      <c r="I126" s="31" t="str">
        <f t="shared" si="9"/>
        <v>*0,50€</v>
      </c>
      <c r="J126" s="30" t="s">
        <v>186</v>
      </c>
      <c r="K126" s="17" t="s">
        <v>618</v>
      </c>
      <c r="L126" s="16" t="s">
        <v>671</v>
      </c>
      <c r="M126" s="75" t="s">
        <v>275</v>
      </c>
      <c r="N126" s="78"/>
      <c r="O126" s="78"/>
      <c r="P126" s="78"/>
      <c r="Q126" s="79"/>
      <c r="R126" s="14" t="str">
        <f t="shared" si="8"/>
        <v>◄</v>
      </c>
      <c r="S126" s="13" t="str">
        <f t="shared" si="3"/>
        <v>◄</v>
      </c>
      <c r="T126" s="12"/>
      <c r="U126" s="12"/>
      <c r="V126" s="11" t="str">
        <f t="shared" si="4"/>
        <v/>
      </c>
      <c r="W126" s="4"/>
    </row>
    <row r="127" spans="1:23" ht="19.2" customHeight="1" thickTop="1" thickBot="1" x14ac:dyDescent="0.35">
      <c r="A127" s="9"/>
      <c r="B127" s="24" t="s">
        <v>5</v>
      </c>
      <c r="C127" s="23">
        <v>123</v>
      </c>
      <c r="D127" s="28" t="s">
        <v>274</v>
      </c>
      <c r="E127" s="21" t="s">
        <v>264</v>
      </c>
      <c r="F127" s="20" t="s">
        <v>672</v>
      </c>
      <c r="G127" s="19" t="s">
        <v>3</v>
      </c>
      <c r="H127" s="18">
        <f>H126+1</f>
        <v>63</v>
      </c>
      <c r="I127" s="31" t="str">
        <f t="shared" si="9"/>
        <v>*0,50€</v>
      </c>
      <c r="J127" s="30" t="s">
        <v>273</v>
      </c>
      <c r="K127" s="17" t="s">
        <v>618</v>
      </c>
      <c r="L127" s="16" t="s">
        <v>671</v>
      </c>
      <c r="M127" s="75" t="s">
        <v>272</v>
      </c>
      <c r="N127" s="78"/>
      <c r="O127" s="78"/>
      <c r="P127" s="78"/>
      <c r="Q127" s="79"/>
      <c r="R127" s="14" t="str">
        <f t="shared" si="8"/>
        <v>◄</v>
      </c>
      <c r="S127" s="13" t="str">
        <f t="shared" si="3"/>
        <v>◄</v>
      </c>
      <c r="T127" s="12"/>
      <c r="U127" s="12"/>
      <c r="V127" s="11" t="str">
        <f t="shared" si="4"/>
        <v/>
      </c>
      <c r="W127" s="4"/>
    </row>
    <row r="128" spans="1:23" ht="19.2" thickTop="1" thickBot="1" x14ac:dyDescent="0.35">
      <c r="A128" s="9"/>
      <c r="B128" s="24" t="s">
        <v>5</v>
      </c>
      <c r="C128" s="23">
        <v>124</v>
      </c>
      <c r="D128" s="28" t="s">
        <v>271</v>
      </c>
      <c r="E128" s="21" t="s">
        <v>264</v>
      </c>
      <c r="F128" s="20" t="s">
        <v>672</v>
      </c>
      <c r="G128" s="19" t="s">
        <v>3</v>
      </c>
      <c r="H128" s="18">
        <f>H127</f>
        <v>63</v>
      </c>
      <c r="I128" s="31" t="str">
        <f t="shared" si="9"/>
        <v>*0,50€</v>
      </c>
      <c r="J128" s="30" t="s">
        <v>186</v>
      </c>
      <c r="K128" s="17" t="s">
        <v>618</v>
      </c>
      <c r="L128" s="16" t="s">
        <v>671</v>
      </c>
      <c r="M128" s="75" t="s">
        <v>270</v>
      </c>
      <c r="N128" s="78"/>
      <c r="O128" s="78"/>
      <c r="P128" s="78"/>
      <c r="Q128" s="79"/>
      <c r="R128" s="14" t="str">
        <f t="shared" si="8"/>
        <v>◄</v>
      </c>
      <c r="S128" s="13" t="str">
        <f t="shared" si="3"/>
        <v>◄</v>
      </c>
      <c r="T128" s="12"/>
      <c r="U128" s="12"/>
      <c r="V128" s="11" t="str">
        <f t="shared" si="4"/>
        <v/>
      </c>
      <c r="W128" s="4"/>
    </row>
    <row r="129" spans="1:23" ht="19.2" customHeight="1" thickTop="1" thickBot="1" x14ac:dyDescent="0.35">
      <c r="A129" s="9"/>
      <c r="B129" s="24" t="s">
        <v>5</v>
      </c>
      <c r="C129" s="23">
        <v>125</v>
      </c>
      <c r="D129" s="28" t="s">
        <v>269</v>
      </c>
      <c r="E129" s="21" t="s">
        <v>264</v>
      </c>
      <c r="F129" s="20" t="s">
        <v>672</v>
      </c>
      <c r="G129" s="19" t="s">
        <v>3</v>
      </c>
      <c r="H129" s="18">
        <f>H128+1</f>
        <v>64</v>
      </c>
      <c r="I129" s="31" t="str">
        <f t="shared" si="9"/>
        <v>*0,50€</v>
      </c>
      <c r="J129" s="30" t="s">
        <v>186</v>
      </c>
      <c r="K129" s="17" t="s">
        <v>618</v>
      </c>
      <c r="L129" s="16" t="s">
        <v>671</v>
      </c>
      <c r="M129" s="75" t="s">
        <v>268</v>
      </c>
      <c r="N129" s="78"/>
      <c r="O129" s="78"/>
      <c r="P129" s="78"/>
      <c r="Q129" s="79"/>
      <c r="R129" s="14" t="str">
        <f t="shared" si="8"/>
        <v>◄</v>
      </c>
      <c r="S129" s="13" t="str">
        <f t="shared" si="3"/>
        <v>◄</v>
      </c>
      <c r="T129" s="12"/>
      <c r="U129" s="12"/>
      <c r="V129" s="11" t="str">
        <f t="shared" si="4"/>
        <v/>
      </c>
      <c r="W129" s="4"/>
    </row>
    <row r="130" spans="1:23" ht="19.2" thickTop="1" thickBot="1" x14ac:dyDescent="0.35">
      <c r="A130" s="9"/>
      <c r="B130" s="24" t="s">
        <v>5</v>
      </c>
      <c r="C130" s="23">
        <v>126</v>
      </c>
      <c r="D130" s="28" t="s">
        <v>267</v>
      </c>
      <c r="E130" s="21" t="s">
        <v>264</v>
      </c>
      <c r="F130" s="20" t="s">
        <v>672</v>
      </c>
      <c r="G130" s="19" t="s">
        <v>3</v>
      </c>
      <c r="H130" s="18">
        <f>H129</f>
        <v>64</v>
      </c>
      <c r="I130" s="31" t="str">
        <f t="shared" si="9"/>
        <v>*0,50€</v>
      </c>
      <c r="J130" s="30" t="s">
        <v>186</v>
      </c>
      <c r="K130" s="17" t="s">
        <v>618</v>
      </c>
      <c r="L130" s="16" t="s">
        <v>671</v>
      </c>
      <c r="M130" s="75" t="s">
        <v>266</v>
      </c>
      <c r="N130" s="78"/>
      <c r="O130" s="78"/>
      <c r="P130" s="78"/>
      <c r="Q130" s="79"/>
      <c r="R130" s="14" t="str">
        <f t="shared" si="8"/>
        <v>◄</v>
      </c>
      <c r="S130" s="13" t="str">
        <f t="shared" si="3"/>
        <v>◄</v>
      </c>
      <c r="T130" s="12"/>
      <c r="U130" s="12"/>
      <c r="V130" s="11" t="str">
        <f t="shared" si="4"/>
        <v/>
      </c>
      <c r="W130" s="4"/>
    </row>
    <row r="131" spans="1:23" ht="19.2" thickTop="1" thickBot="1" x14ac:dyDescent="0.35">
      <c r="A131" s="9"/>
      <c r="B131" s="24" t="s">
        <v>5</v>
      </c>
      <c r="C131" s="23">
        <v>127</v>
      </c>
      <c r="D131" s="28" t="s">
        <v>265</v>
      </c>
      <c r="E131" s="21" t="s">
        <v>264</v>
      </c>
      <c r="F131" s="20" t="s">
        <v>672</v>
      </c>
      <c r="G131" s="19" t="s">
        <v>3</v>
      </c>
      <c r="H131" s="18">
        <f>H130+1</f>
        <v>65</v>
      </c>
      <c r="I131" s="31" t="str">
        <f t="shared" si="9"/>
        <v>*0,50€</v>
      </c>
      <c r="J131" s="30" t="s">
        <v>186</v>
      </c>
      <c r="K131" s="17" t="s">
        <v>618</v>
      </c>
      <c r="L131" s="16" t="s">
        <v>671</v>
      </c>
      <c r="M131" s="75" t="s">
        <v>261</v>
      </c>
      <c r="N131" s="78"/>
      <c r="O131" s="78"/>
      <c r="P131" s="78"/>
      <c r="Q131" s="79"/>
      <c r="R131" s="14" t="str">
        <f t="shared" si="8"/>
        <v>◄</v>
      </c>
      <c r="S131" s="13" t="str">
        <f t="shared" si="3"/>
        <v>◄</v>
      </c>
      <c r="T131" s="12"/>
      <c r="U131" s="12"/>
      <c r="V131" s="11" t="str">
        <f t="shared" si="4"/>
        <v/>
      </c>
      <c r="W131" s="4"/>
    </row>
    <row r="132" spans="1:23" ht="19.2" thickTop="1" thickBot="1" x14ac:dyDescent="0.35">
      <c r="A132" s="9"/>
      <c r="B132" s="24" t="s">
        <v>5</v>
      </c>
      <c r="C132" s="23">
        <v>128</v>
      </c>
      <c r="D132" s="28" t="s">
        <v>260</v>
      </c>
      <c r="E132" s="21">
        <v>38430</v>
      </c>
      <c r="F132" s="20" t="s">
        <v>670</v>
      </c>
      <c r="G132" s="19" t="s">
        <v>3</v>
      </c>
      <c r="H132" s="18">
        <f>H131</f>
        <v>65</v>
      </c>
      <c r="I132" s="31" t="str">
        <f t="shared" si="9"/>
        <v>*0,50€</v>
      </c>
      <c r="J132" s="30" t="s">
        <v>186</v>
      </c>
      <c r="K132" s="17" t="s">
        <v>618</v>
      </c>
      <c r="L132" s="29" t="s">
        <v>669</v>
      </c>
      <c r="M132" s="75" t="s">
        <v>257</v>
      </c>
      <c r="N132" s="78"/>
      <c r="O132" s="78"/>
      <c r="P132" s="78"/>
      <c r="Q132" s="79"/>
      <c r="R132" s="14" t="str">
        <f t="shared" si="8"/>
        <v>◄</v>
      </c>
      <c r="S132" s="13" t="str">
        <f t="shared" si="3"/>
        <v>◄</v>
      </c>
      <c r="T132" s="12"/>
      <c r="U132" s="12"/>
      <c r="V132" s="11" t="str">
        <f t="shared" si="4"/>
        <v/>
      </c>
      <c r="W132" s="4"/>
    </row>
    <row r="133" spans="1:23" ht="19.2" thickTop="1" thickBot="1" x14ac:dyDescent="0.35">
      <c r="A133" s="9"/>
      <c r="B133" s="24" t="s">
        <v>5</v>
      </c>
      <c r="C133" s="23">
        <v>129</v>
      </c>
      <c r="D133" s="28" t="s">
        <v>256</v>
      </c>
      <c r="E133" s="21">
        <v>38505</v>
      </c>
      <c r="F133" s="20" t="s">
        <v>662</v>
      </c>
      <c r="G133" s="19" t="s">
        <v>3</v>
      </c>
      <c r="H133" s="18">
        <f>H132+1</f>
        <v>66</v>
      </c>
      <c r="I133" s="31" t="str">
        <f t="shared" si="9"/>
        <v>*0,50€</v>
      </c>
      <c r="J133" s="30" t="s">
        <v>186</v>
      </c>
      <c r="K133" s="17" t="s">
        <v>618</v>
      </c>
      <c r="L133" s="29" t="s">
        <v>664</v>
      </c>
      <c r="M133" s="75" t="s">
        <v>668</v>
      </c>
      <c r="N133" s="76"/>
      <c r="O133" s="76"/>
      <c r="P133" s="76"/>
      <c r="Q133" s="77"/>
      <c r="R133" s="14" t="str">
        <f t="shared" si="8"/>
        <v>◄</v>
      </c>
      <c r="S133" s="13" t="str">
        <f t="shared" ref="S133:S196" si="10">IF(T133&gt;0,"","◄")</f>
        <v>◄</v>
      </c>
      <c r="T133" s="12"/>
      <c r="U133" s="12"/>
      <c r="V133" s="11" t="str">
        <f t="shared" ref="V133:V196" si="11">IF(U133&gt;0,"►","")</f>
        <v/>
      </c>
      <c r="W133" s="4"/>
    </row>
    <row r="134" spans="1:23" ht="19.2" thickTop="1" thickBot="1" x14ac:dyDescent="0.35">
      <c r="A134" s="9"/>
      <c r="B134" s="24" t="s">
        <v>5</v>
      </c>
      <c r="C134" s="23">
        <v>130</v>
      </c>
      <c r="D134" s="28" t="s">
        <v>254</v>
      </c>
      <c r="E134" s="21">
        <v>38505</v>
      </c>
      <c r="F134" s="20" t="s">
        <v>662</v>
      </c>
      <c r="G134" s="19" t="s">
        <v>3</v>
      </c>
      <c r="H134" s="18">
        <f>H133</f>
        <v>66</v>
      </c>
      <c r="I134" s="31" t="str">
        <f t="shared" si="9"/>
        <v>*0,50€</v>
      </c>
      <c r="J134" s="30" t="s">
        <v>186</v>
      </c>
      <c r="K134" s="17" t="s">
        <v>618</v>
      </c>
      <c r="L134" s="29" t="s">
        <v>664</v>
      </c>
      <c r="M134" s="75" t="s">
        <v>667</v>
      </c>
      <c r="N134" s="76"/>
      <c r="O134" s="76"/>
      <c r="P134" s="76"/>
      <c r="Q134" s="77"/>
      <c r="R134" s="14" t="str">
        <f t="shared" si="8"/>
        <v>◄</v>
      </c>
      <c r="S134" s="13" t="str">
        <f t="shared" si="10"/>
        <v>◄</v>
      </c>
      <c r="T134" s="12"/>
      <c r="U134" s="12"/>
      <c r="V134" s="11" t="str">
        <f t="shared" si="11"/>
        <v/>
      </c>
      <c r="W134" s="4"/>
    </row>
    <row r="135" spans="1:23" ht="19.2" thickTop="1" thickBot="1" x14ac:dyDescent="0.35">
      <c r="A135" s="9"/>
      <c r="B135" s="24" t="s">
        <v>5</v>
      </c>
      <c r="C135" s="23">
        <v>131</v>
      </c>
      <c r="D135" s="28" t="s">
        <v>252</v>
      </c>
      <c r="E135" s="21">
        <v>38505</v>
      </c>
      <c r="F135" s="20" t="s">
        <v>662</v>
      </c>
      <c r="G135" s="19" t="s">
        <v>3</v>
      </c>
      <c r="H135" s="18">
        <f>H134+1</f>
        <v>67</v>
      </c>
      <c r="I135" s="31" t="str">
        <f t="shared" si="9"/>
        <v>*0,50€</v>
      </c>
      <c r="J135" s="30" t="s">
        <v>186</v>
      </c>
      <c r="K135" s="17" t="s">
        <v>618</v>
      </c>
      <c r="L135" s="29" t="s">
        <v>664</v>
      </c>
      <c r="M135" s="75" t="s">
        <v>666</v>
      </c>
      <c r="N135" s="76"/>
      <c r="O135" s="76"/>
      <c r="P135" s="76"/>
      <c r="Q135" s="77"/>
      <c r="R135" s="14" t="str">
        <f t="shared" si="8"/>
        <v>◄</v>
      </c>
      <c r="S135" s="13" t="str">
        <f t="shared" si="10"/>
        <v>◄</v>
      </c>
      <c r="T135" s="12"/>
      <c r="U135" s="12"/>
      <c r="V135" s="11" t="str">
        <f t="shared" si="11"/>
        <v/>
      </c>
      <c r="W135" s="4"/>
    </row>
    <row r="136" spans="1:23" ht="19.2" thickTop="1" thickBot="1" x14ac:dyDescent="0.35">
      <c r="A136" s="9"/>
      <c r="B136" s="24" t="s">
        <v>5</v>
      </c>
      <c r="C136" s="23">
        <v>132</v>
      </c>
      <c r="D136" s="28" t="s">
        <v>250</v>
      </c>
      <c r="E136" s="21">
        <v>38505</v>
      </c>
      <c r="F136" s="20" t="s">
        <v>662</v>
      </c>
      <c r="G136" s="19" t="s">
        <v>3</v>
      </c>
      <c r="H136" s="18">
        <f>H135</f>
        <v>67</v>
      </c>
      <c r="I136" s="31" t="str">
        <f t="shared" si="9"/>
        <v>*0,50€</v>
      </c>
      <c r="J136" s="30" t="s">
        <v>186</v>
      </c>
      <c r="K136" s="17" t="s">
        <v>618</v>
      </c>
      <c r="L136" s="29" t="s">
        <v>664</v>
      </c>
      <c r="M136" s="75" t="s">
        <v>665</v>
      </c>
      <c r="N136" s="76"/>
      <c r="O136" s="76"/>
      <c r="P136" s="76"/>
      <c r="Q136" s="77"/>
      <c r="R136" s="14" t="str">
        <f t="shared" si="8"/>
        <v>◄</v>
      </c>
      <c r="S136" s="13" t="str">
        <f t="shared" si="10"/>
        <v>◄</v>
      </c>
      <c r="T136" s="12"/>
      <c r="U136" s="12"/>
      <c r="V136" s="11" t="str">
        <f t="shared" si="11"/>
        <v/>
      </c>
      <c r="W136" s="4"/>
    </row>
    <row r="137" spans="1:23" ht="19.2" thickTop="1" thickBot="1" x14ac:dyDescent="0.35">
      <c r="A137" s="9"/>
      <c r="B137" s="24" t="s">
        <v>5</v>
      </c>
      <c r="C137" s="23">
        <v>133</v>
      </c>
      <c r="D137" s="28" t="s">
        <v>248</v>
      </c>
      <c r="E137" s="21">
        <v>38505</v>
      </c>
      <c r="F137" s="20" t="s">
        <v>662</v>
      </c>
      <c r="G137" s="19" t="s">
        <v>3</v>
      </c>
      <c r="H137" s="18">
        <f>H136+1</f>
        <v>68</v>
      </c>
      <c r="I137" s="31" t="str">
        <f t="shared" si="9"/>
        <v>*0,50€</v>
      </c>
      <c r="J137" s="30" t="s">
        <v>186</v>
      </c>
      <c r="K137" s="17" t="s">
        <v>618</v>
      </c>
      <c r="L137" s="29" t="s">
        <v>664</v>
      </c>
      <c r="M137" s="75" t="s">
        <v>663</v>
      </c>
      <c r="N137" s="76"/>
      <c r="O137" s="76"/>
      <c r="P137" s="76"/>
      <c r="Q137" s="77"/>
      <c r="R137" s="14" t="str">
        <f t="shared" si="8"/>
        <v>◄</v>
      </c>
      <c r="S137" s="13" t="str">
        <f t="shared" si="10"/>
        <v>◄</v>
      </c>
      <c r="T137" s="12"/>
      <c r="U137" s="12"/>
      <c r="V137" s="11" t="str">
        <f t="shared" si="11"/>
        <v/>
      </c>
      <c r="W137" s="4"/>
    </row>
    <row r="138" spans="1:23" ht="16.8" customHeight="1" thickTop="1" thickBot="1" x14ac:dyDescent="0.35">
      <c r="A138" s="9"/>
      <c r="B138" s="24" t="s">
        <v>5</v>
      </c>
      <c r="C138" s="23">
        <v>134</v>
      </c>
      <c r="D138" s="28" t="s">
        <v>245</v>
      </c>
      <c r="E138" s="21">
        <v>38521</v>
      </c>
      <c r="F138" s="20" t="s">
        <v>662</v>
      </c>
      <c r="G138" s="19" t="s">
        <v>3</v>
      </c>
      <c r="H138" s="18">
        <f>H137</f>
        <v>68</v>
      </c>
      <c r="I138" s="31" t="str">
        <f t="shared" si="9"/>
        <v>*0,50€</v>
      </c>
      <c r="J138" s="30" t="s">
        <v>186</v>
      </c>
      <c r="K138" s="17" t="s">
        <v>618</v>
      </c>
      <c r="L138" s="16" t="s">
        <v>660</v>
      </c>
      <c r="M138" s="82" t="s">
        <v>243</v>
      </c>
      <c r="N138" s="111"/>
      <c r="O138" s="111"/>
      <c r="P138" s="111"/>
      <c r="Q138" s="112"/>
      <c r="R138" s="14" t="str">
        <f t="shared" si="8"/>
        <v>◄</v>
      </c>
      <c r="S138" s="13" t="str">
        <f t="shared" si="10"/>
        <v>◄</v>
      </c>
      <c r="T138" s="12"/>
      <c r="U138" s="12"/>
      <c r="V138" s="11" t="str">
        <f t="shared" si="11"/>
        <v/>
      </c>
      <c r="W138" s="4"/>
    </row>
    <row r="139" spans="1:23" ht="16.8" customHeight="1" thickTop="1" thickBot="1" x14ac:dyDescent="0.35">
      <c r="A139" s="9"/>
      <c r="B139" s="24" t="s">
        <v>5</v>
      </c>
      <c r="C139" s="23">
        <v>135</v>
      </c>
      <c r="D139" s="28" t="s">
        <v>242</v>
      </c>
      <c r="E139" s="21">
        <v>38521</v>
      </c>
      <c r="F139" s="20" t="s">
        <v>661</v>
      </c>
      <c r="G139" s="19" t="s">
        <v>3</v>
      </c>
      <c r="H139" s="18">
        <f>H138+1</f>
        <v>69</v>
      </c>
      <c r="I139" s="31" t="str">
        <f t="shared" si="9"/>
        <v>*0,50€</v>
      </c>
      <c r="J139" s="30" t="s">
        <v>186</v>
      </c>
      <c r="K139" s="17" t="s">
        <v>618</v>
      </c>
      <c r="L139" s="16" t="s">
        <v>660</v>
      </c>
      <c r="M139" s="82" t="s">
        <v>241</v>
      </c>
      <c r="N139" s="111"/>
      <c r="O139" s="111"/>
      <c r="P139" s="111"/>
      <c r="Q139" s="112"/>
      <c r="R139" s="14" t="str">
        <f t="shared" si="8"/>
        <v>◄</v>
      </c>
      <c r="S139" s="13" t="str">
        <f t="shared" si="10"/>
        <v>◄</v>
      </c>
      <c r="T139" s="12"/>
      <c r="U139" s="12"/>
      <c r="V139" s="11" t="str">
        <f t="shared" si="11"/>
        <v/>
      </c>
      <c r="W139" s="4"/>
    </row>
    <row r="140" spans="1:23" ht="19.2" thickTop="1" thickBot="1" x14ac:dyDescent="0.35">
      <c r="A140" s="9"/>
      <c r="B140" s="24" t="s">
        <v>5</v>
      </c>
      <c r="C140" s="23">
        <v>136</v>
      </c>
      <c r="D140" s="28" t="s">
        <v>240</v>
      </c>
      <c r="E140" s="21">
        <v>38521</v>
      </c>
      <c r="F140" s="20" t="s">
        <v>661</v>
      </c>
      <c r="G140" s="19" t="s">
        <v>3</v>
      </c>
      <c r="H140" s="18">
        <f>H139</f>
        <v>69</v>
      </c>
      <c r="I140" s="31" t="str">
        <f t="shared" si="9"/>
        <v>*0,50€</v>
      </c>
      <c r="J140" s="30" t="s">
        <v>186</v>
      </c>
      <c r="K140" s="17" t="s">
        <v>618</v>
      </c>
      <c r="L140" s="16" t="s">
        <v>660</v>
      </c>
      <c r="M140" s="82" t="s">
        <v>239</v>
      </c>
      <c r="N140" s="111"/>
      <c r="O140" s="111"/>
      <c r="P140" s="111"/>
      <c r="Q140" s="112"/>
      <c r="R140" s="14" t="str">
        <f t="shared" si="8"/>
        <v>◄</v>
      </c>
      <c r="S140" s="13" t="str">
        <f t="shared" si="10"/>
        <v>◄</v>
      </c>
      <c r="T140" s="12"/>
      <c r="U140" s="12"/>
      <c r="V140" s="11" t="str">
        <f t="shared" si="11"/>
        <v/>
      </c>
      <c r="W140" s="4"/>
    </row>
    <row r="141" spans="1:23" ht="19.2" thickTop="1" thickBot="1" x14ac:dyDescent="0.35">
      <c r="A141" s="9"/>
      <c r="B141" s="24" t="s">
        <v>5</v>
      </c>
      <c r="C141" s="23">
        <v>137</v>
      </c>
      <c r="D141" s="28" t="s">
        <v>238</v>
      </c>
      <c r="E141" s="21">
        <v>38521</v>
      </c>
      <c r="F141" s="20" t="s">
        <v>661</v>
      </c>
      <c r="G141" s="19" t="s">
        <v>3</v>
      </c>
      <c r="H141" s="18">
        <f>H140+1</f>
        <v>70</v>
      </c>
      <c r="I141" s="31" t="str">
        <f t="shared" si="9"/>
        <v>*0,50€</v>
      </c>
      <c r="J141" s="30" t="s">
        <v>186</v>
      </c>
      <c r="K141" s="17" t="s">
        <v>618</v>
      </c>
      <c r="L141" s="16" t="s">
        <v>660</v>
      </c>
      <c r="M141" s="82" t="s">
        <v>237</v>
      </c>
      <c r="N141" s="111"/>
      <c r="O141" s="111"/>
      <c r="P141" s="111"/>
      <c r="Q141" s="112"/>
      <c r="R141" s="14" t="str">
        <f t="shared" si="8"/>
        <v>◄</v>
      </c>
      <c r="S141" s="13" t="str">
        <f t="shared" si="10"/>
        <v>◄</v>
      </c>
      <c r="T141" s="12"/>
      <c r="U141" s="12"/>
      <c r="V141" s="11" t="str">
        <f t="shared" si="11"/>
        <v/>
      </c>
      <c r="W141" s="4"/>
    </row>
    <row r="142" spans="1:23" ht="19.2" thickTop="1" thickBot="1" x14ac:dyDescent="0.35">
      <c r="A142" s="9"/>
      <c r="B142" s="24" t="s">
        <v>5</v>
      </c>
      <c r="C142" s="23">
        <v>138</v>
      </c>
      <c r="D142" s="28" t="s">
        <v>236</v>
      </c>
      <c r="E142" s="21">
        <v>38521</v>
      </c>
      <c r="F142" s="20" t="s">
        <v>661</v>
      </c>
      <c r="G142" s="19" t="s">
        <v>3</v>
      </c>
      <c r="H142" s="18">
        <f>H141</f>
        <v>70</v>
      </c>
      <c r="I142" s="31" t="str">
        <f t="shared" si="9"/>
        <v>*0,50€</v>
      </c>
      <c r="J142" s="30" t="s">
        <v>186</v>
      </c>
      <c r="K142" s="17" t="s">
        <v>618</v>
      </c>
      <c r="L142" s="16" t="s">
        <v>660</v>
      </c>
      <c r="M142" s="82" t="s">
        <v>235</v>
      </c>
      <c r="N142" s="111"/>
      <c r="O142" s="111"/>
      <c r="P142" s="111"/>
      <c r="Q142" s="112"/>
      <c r="R142" s="14" t="str">
        <f t="shared" si="8"/>
        <v>◄</v>
      </c>
      <c r="S142" s="13" t="str">
        <f t="shared" si="10"/>
        <v>◄</v>
      </c>
      <c r="T142" s="12"/>
      <c r="U142" s="12"/>
      <c r="V142" s="11" t="str">
        <f t="shared" si="11"/>
        <v/>
      </c>
      <c r="W142" s="4"/>
    </row>
    <row r="143" spans="1:23" ht="19.2" thickTop="1" thickBot="1" x14ac:dyDescent="0.35">
      <c r="A143" s="9"/>
      <c r="B143" s="24" t="s">
        <v>5</v>
      </c>
      <c r="C143" s="23">
        <v>139</v>
      </c>
      <c r="D143" s="28" t="s">
        <v>234</v>
      </c>
      <c r="E143" s="21">
        <v>38521</v>
      </c>
      <c r="F143" s="20" t="s">
        <v>661</v>
      </c>
      <c r="G143" s="19" t="s">
        <v>3</v>
      </c>
      <c r="H143" s="18">
        <f>H142+1</f>
        <v>71</v>
      </c>
      <c r="I143" s="31" t="str">
        <f t="shared" si="9"/>
        <v>*0,50€</v>
      </c>
      <c r="J143" s="30" t="s">
        <v>186</v>
      </c>
      <c r="K143" s="17" t="s">
        <v>618</v>
      </c>
      <c r="L143" s="16" t="s">
        <v>660</v>
      </c>
      <c r="M143" s="82" t="s">
        <v>233</v>
      </c>
      <c r="N143" s="111"/>
      <c r="O143" s="111"/>
      <c r="P143" s="111"/>
      <c r="Q143" s="112"/>
      <c r="R143" s="14" t="str">
        <f t="shared" si="8"/>
        <v>◄</v>
      </c>
      <c r="S143" s="13" t="str">
        <f t="shared" si="10"/>
        <v>◄</v>
      </c>
      <c r="T143" s="12"/>
      <c r="U143" s="12"/>
      <c r="V143" s="11" t="str">
        <f t="shared" si="11"/>
        <v/>
      </c>
      <c r="W143" s="4"/>
    </row>
    <row r="144" spans="1:23" ht="16.8" customHeight="1" thickTop="1" thickBot="1" x14ac:dyDescent="0.35">
      <c r="A144" s="9"/>
      <c r="B144" s="24" t="s">
        <v>5</v>
      </c>
      <c r="C144" s="23">
        <v>140</v>
      </c>
      <c r="D144" s="28" t="s">
        <v>232</v>
      </c>
      <c r="E144" s="21">
        <v>38521</v>
      </c>
      <c r="F144" s="20" t="s">
        <v>661</v>
      </c>
      <c r="G144" s="19" t="s">
        <v>3</v>
      </c>
      <c r="H144" s="18">
        <f>H143</f>
        <v>71</v>
      </c>
      <c r="I144" s="31" t="str">
        <f t="shared" si="9"/>
        <v>*0,50€</v>
      </c>
      <c r="J144" s="30" t="s">
        <v>186</v>
      </c>
      <c r="K144" s="17" t="s">
        <v>618</v>
      </c>
      <c r="L144" s="16" t="s">
        <v>660</v>
      </c>
      <c r="M144" s="82" t="s">
        <v>231</v>
      </c>
      <c r="N144" s="111"/>
      <c r="O144" s="111"/>
      <c r="P144" s="111"/>
      <c r="Q144" s="112"/>
      <c r="R144" s="14" t="str">
        <f t="shared" si="8"/>
        <v>◄</v>
      </c>
      <c r="S144" s="13" t="str">
        <f t="shared" si="10"/>
        <v>◄</v>
      </c>
      <c r="T144" s="12"/>
      <c r="U144" s="12"/>
      <c r="V144" s="11" t="str">
        <f t="shared" si="11"/>
        <v/>
      </c>
      <c r="W144" s="4"/>
    </row>
    <row r="145" spans="1:23" ht="19.2" customHeight="1" thickTop="1" thickBot="1" x14ac:dyDescent="0.35">
      <c r="A145" s="9"/>
      <c r="B145" s="24" t="s">
        <v>5</v>
      </c>
      <c r="C145" s="23">
        <v>141</v>
      </c>
      <c r="D145" s="28" t="s">
        <v>230</v>
      </c>
      <c r="E145" s="21">
        <v>38521</v>
      </c>
      <c r="F145" s="20" t="s">
        <v>661</v>
      </c>
      <c r="G145" s="19" t="s">
        <v>3</v>
      </c>
      <c r="H145" s="18">
        <f>H144+1</f>
        <v>72</v>
      </c>
      <c r="I145" s="31" t="str">
        <f t="shared" si="9"/>
        <v>*0,50€</v>
      </c>
      <c r="J145" s="30" t="s">
        <v>186</v>
      </c>
      <c r="K145" s="17" t="s">
        <v>618</v>
      </c>
      <c r="L145" s="16" t="s">
        <v>660</v>
      </c>
      <c r="M145" s="82" t="s">
        <v>229</v>
      </c>
      <c r="N145" s="111"/>
      <c r="O145" s="111"/>
      <c r="P145" s="111"/>
      <c r="Q145" s="112"/>
      <c r="R145" s="14" t="str">
        <f t="shared" si="8"/>
        <v>◄</v>
      </c>
      <c r="S145" s="13" t="str">
        <f t="shared" si="10"/>
        <v>◄</v>
      </c>
      <c r="T145" s="12"/>
      <c r="U145" s="12"/>
      <c r="V145" s="11" t="str">
        <f t="shared" si="11"/>
        <v/>
      </c>
      <c r="W145" s="4"/>
    </row>
    <row r="146" spans="1:23" ht="19.2" thickTop="1" thickBot="1" x14ac:dyDescent="0.35">
      <c r="A146" s="9"/>
      <c r="B146" s="24" t="s">
        <v>5</v>
      </c>
      <c r="C146" s="23">
        <v>142</v>
      </c>
      <c r="D146" s="28" t="s">
        <v>228</v>
      </c>
      <c r="E146" s="21">
        <v>38521</v>
      </c>
      <c r="F146" s="20" t="s">
        <v>661</v>
      </c>
      <c r="G146" s="19" t="s">
        <v>3</v>
      </c>
      <c r="H146" s="18">
        <f>H145</f>
        <v>72</v>
      </c>
      <c r="I146" s="31" t="str">
        <f t="shared" si="9"/>
        <v>*0,50€</v>
      </c>
      <c r="J146" s="30" t="s">
        <v>186</v>
      </c>
      <c r="K146" s="17" t="s">
        <v>618</v>
      </c>
      <c r="L146" s="16" t="s">
        <v>660</v>
      </c>
      <c r="M146" s="82" t="s">
        <v>227</v>
      </c>
      <c r="N146" s="111"/>
      <c r="O146" s="111"/>
      <c r="P146" s="111"/>
      <c r="Q146" s="112"/>
      <c r="R146" s="14" t="str">
        <f t="shared" si="8"/>
        <v>◄</v>
      </c>
      <c r="S146" s="13" t="str">
        <f t="shared" si="10"/>
        <v>◄</v>
      </c>
      <c r="T146" s="12"/>
      <c r="U146" s="12"/>
      <c r="V146" s="11" t="str">
        <f t="shared" si="11"/>
        <v/>
      </c>
      <c r="W146" s="4"/>
    </row>
    <row r="147" spans="1:23" ht="19.2" thickTop="1" thickBot="1" x14ac:dyDescent="0.35">
      <c r="A147" s="9"/>
      <c r="B147" s="24" t="s">
        <v>5</v>
      </c>
      <c r="C147" s="23">
        <v>143</v>
      </c>
      <c r="D147" s="28" t="s">
        <v>226</v>
      </c>
      <c r="E147" s="21">
        <v>38521</v>
      </c>
      <c r="F147" s="20" t="s">
        <v>661</v>
      </c>
      <c r="G147" s="19" t="s">
        <v>3</v>
      </c>
      <c r="H147" s="18">
        <f>H146+1</f>
        <v>73</v>
      </c>
      <c r="I147" s="31" t="str">
        <f t="shared" si="9"/>
        <v>*0,50€</v>
      </c>
      <c r="J147" s="30" t="s">
        <v>186</v>
      </c>
      <c r="K147" s="17" t="s">
        <v>618</v>
      </c>
      <c r="L147" s="16" t="s">
        <v>660</v>
      </c>
      <c r="M147" s="75" t="s">
        <v>223</v>
      </c>
      <c r="N147" s="78"/>
      <c r="O147" s="78"/>
      <c r="P147" s="78"/>
      <c r="Q147" s="79"/>
      <c r="R147" s="14" t="str">
        <f t="shared" si="8"/>
        <v>◄</v>
      </c>
      <c r="S147" s="13" t="str">
        <f t="shared" si="10"/>
        <v>◄</v>
      </c>
      <c r="T147" s="12"/>
      <c r="U147" s="12"/>
      <c r="V147" s="11" t="str">
        <f t="shared" si="11"/>
        <v/>
      </c>
      <c r="W147" s="4"/>
    </row>
    <row r="148" spans="1:23" ht="19.2" thickTop="1" thickBot="1" x14ac:dyDescent="0.35">
      <c r="A148" s="9"/>
      <c r="B148" s="24" t="s">
        <v>5</v>
      </c>
      <c r="C148" s="23">
        <v>144</v>
      </c>
      <c r="D148" s="28" t="s">
        <v>222</v>
      </c>
      <c r="E148" s="21">
        <v>38740</v>
      </c>
      <c r="F148" s="20" t="s">
        <v>656</v>
      </c>
      <c r="G148" s="19" t="s">
        <v>3</v>
      </c>
      <c r="H148" s="18">
        <f>H147</f>
        <v>73</v>
      </c>
      <c r="I148" s="31" t="str">
        <f t="shared" ref="I148:I173" si="12">CONCATENATE("*","0,52€")</f>
        <v>*0,52€</v>
      </c>
      <c r="J148" s="30" t="s">
        <v>186</v>
      </c>
      <c r="K148" s="17" t="s">
        <v>618</v>
      </c>
      <c r="L148" s="16" t="s">
        <v>655</v>
      </c>
      <c r="M148" s="75" t="s">
        <v>221</v>
      </c>
      <c r="N148" s="76"/>
      <c r="O148" s="76"/>
      <c r="P148" s="76"/>
      <c r="Q148" s="77"/>
      <c r="R148" s="14" t="str">
        <f t="shared" si="8"/>
        <v>◄</v>
      </c>
      <c r="S148" s="13" t="str">
        <f t="shared" si="10"/>
        <v>◄</v>
      </c>
      <c r="T148" s="12"/>
      <c r="U148" s="12"/>
      <c r="V148" s="11" t="str">
        <f t="shared" si="11"/>
        <v/>
      </c>
      <c r="W148" s="4"/>
    </row>
    <row r="149" spans="1:23" ht="19.2" thickTop="1" thickBot="1" x14ac:dyDescent="0.35">
      <c r="A149" s="9"/>
      <c r="B149" s="24" t="s">
        <v>5</v>
      </c>
      <c r="C149" s="23">
        <v>145</v>
      </c>
      <c r="D149" s="28" t="s">
        <v>220</v>
      </c>
      <c r="E149" s="21">
        <v>38740</v>
      </c>
      <c r="F149" s="20" t="s">
        <v>656</v>
      </c>
      <c r="G149" s="19" t="s">
        <v>3</v>
      </c>
      <c r="H149" s="18">
        <f>H148+1</f>
        <v>74</v>
      </c>
      <c r="I149" s="31" t="str">
        <f t="shared" si="12"/>
        <v>*0,52€</v>
      </c>
      <c r="J149" s="30" t="s">
        <v>186</v>
      </c>
      <c r="K149" s="17" t="s">
        <v>618</v>
      </c>
      <c r="L149" s="16" t="s">
        <v>655</v>
      </c>
      <c r="M149" s="75" t="s">
        <v>659</v>
      </c>
      <c r="N149" s="76"/>
      <c r="O149" s="76"/>
      <c r="P149" s="76"/>
      <c r="Q149" s="77"/>
      <c r="R149" s="14" t="str">
        <f t="shared" si="8"/>
        <v>◄</v>
      </c>
      <c r="S149" s="13" t="str">
        <f t="shared" si="10"/>
        <v>◄</v>
      </c>
      <c r="T149" s="12"/>
      <c r="U149" s="12"/>
      <c r="V149" s="11" t="str">
        <f t="shared" si="11"/>
        <v/>
      </c>
      <c r="W149" s="4"/>
    </row>
    <row r="150" spans="1:23" ht="19.2" thickTop="1" thickBot="1" x14ac:dyDescent="0.35">
      <c r="A150" s="9"/>
      <c r="B150" s="24" t="s">
        <v>5</v>
      </c>
      <c r="C150" s="23">
        <v>146</v>
      </c>
      <c r="D150" s="28" t="s">
        <v>218</v>
      </c>
      <c r="E150" s="21">
        <v>38740</v>
      </c>
      <c r="F150" s="20" t="s">
        <v>656</v>
      </c>
      <c r="G150" s="19" t="s">
        <v>3</v>
      </c>
      <c r="H150" s="18">
        <f>H149</f>
        <v>74</v>
      </c>
      <c r="I150" s="31" t="str">
        <f t="shared" si="12"/>
        <v>*0,52€</v>
      </c>
      <c r="J150" s="30" t="s">
        <v>186</v>
      </c>
      <c r="K150" s="17" t="s">
        <v>618</v>
      </c>
      <c r="L150" s="16" t="s">
        <v>655</v>
      </c>
      <c r="M150" s="75" t="s">
        <v>658</v>
      </c>
      <c r="N150" s="76"/>
      <c r="O150" s="76"/>
      <c r="P150" s="76"/>
      <c r="Q150" s="77"/>
      <c r="R150" s="14" t="str">
        <f t="shared" si="8"/>
        <v>◄</v>
      </c>
      <c r="S150" s="13" t="str">
        <f t="shared" si="10"/>
        <v>◄</v>
      </c>
      <c r="T150" s="12"/>
      <c r="U150" s="12"/>
      <c r="V150" s="11" t="str">
        <f t="shared" si="11"/>
        <v/>
      </c>
      <c r="W150" s="4"/>
    </row>
    <row r="151" spans="1:23" ht="19.2" thickTop="1" thickBot="1" x14ac:dyDescent="0.35">
      <c r="A151" s="9"/>
      <c r="B151" s="24" t="s">
        <v>5</v>
      </c>
      <c r="C151" s="23">
        <v>147</v>
      </c>
      <c r="D151" s="28" t="s">
        <v>216</v>
      </c>
      <c r="E151" s="21">
        <v>38740</v>
      </c>
      <c r="F151" s="20" t="s">
        <v>656</v>
      </c>
      <c r="G151" s="19" t="s">
        <v>3</v>
      </c>
      <c r="H151" s="18">
        <f>H150+1</f>
        <v>75</v>
      </c>
      <c r="I151" s="31" t="str">
        <f t="shared" si="12"/>
        <v>*0,52€</v>
      </c>
      <c r="J151" s="30" t="s">
        <v>186</v>
      </c>
      <c r="K151" s="17" t="s">
        <v>618</v>
      </c>
      <c r="L151" s="16" t="s">
        <v>655</v>
      </c>
      <c r="M151" s="75" t="s">
        <v>657</v>
      </c>
      <c r="N151" s="76"/>
      <c r="O151" s="76"/>
      <c r="P151" s="76"/>
      <c r="Q151" s="77"/>
      <c r="R151" s="14" t="str">
        <f t="shared" si="8"/>
        <v>◄</v>
      </c>
      <c r="S151" s="13" t="str">
        <f t="shared" si="10"/>
        <v>◄</v>
      </c>
      <c r="T151" s="12"/>
      <c r="U151" s="12"/>
      <c r="V151" s="11" t="str">
        <f t="shared" si="11"/>
        <v/>
      </c>
      <c r="W151" s="4"/>
    </row>
    <row r="152" spans="1:23" ht="19.2" thickTop="1" thickBot="1" x14ac:dyDescent="0.35">
      <c r="A152" s="9"/>
      <c r="B152" s="24" t="s">
        <v>5</v>
      </c>
      <c r="C152" s="23">
        <v>148</v>
      </c>
      <c r="D152" s="28" t="s">
        <v>214</v>
      </c>
      <c r="E152" s="21">
        <v>38740</v>
      </c>
      <c r="F152" s="20" t="s">
        <v>656</v>
      </c>
      <c r="G152" s="19" t="s">
        <v>3</v>
      </c>
      <c r="H152" s="18">
        <f>H151</f>
        <v>75</v>
      </c>
      <c r="I152" s="31" t="str">
        <f t="shared" si="12"/>
        <v>*0,52€</v>
      </c>
      <c r="J152" s="30" t="s">
        <v>186</v>
      </c>
      <c r="K152" s="17" t="s">
        <v>618</v>
      </c>
      <c r="L152" s="16" t="s">
        <v>655</v>
      </c>
      <c r="M152" s="75" t="s">
        <v>654</v>
      </c>
      <c r="N152" s="76"/>
      <c r="O152" s="76"/>
      <c r="P152" s="76"/>
      <c r="Q152" s="77"/>
      <c r="R152" s="14" t="str">
        <f t="shared" si="8"/>
        <v>◄</v>
      </c>
      <c r="S152" s="13" t="str">
        <f t="shared" si="10"/>
        <v>◄</v>
      </c>
      <c r="T152" s="12"/>
      <c r="U152" s="12"/>
      <c r="V152" s="11" t="str">
        <f t="shared" si="11"/>
        <v/>
      </c>
      <c r="W152" s="4"/>
    </row>
    <row r="153" spans="1:23" ht="19.2" thickTop="1" thickBot="1" x14ac:dyDescent="0.35">
      <c r="A153" s="9"/>
      <c r="B153" s="24" t="s">
        <v>5</v>
      </c>
      <c r="C153" s="23">
        <v>149</v>
      </c>
      <c r="D153" s="28" t="s">
        <v>210</v>
      </c>
      <c r="E153" s="21">
        <v>38874</v>
      </c>
      <c r="F153" s="20" t="s">
        <v>653</v>
      </c>
      <c r="G153" s="19" t="s">
        <v>3</v>
      </c>
      <c r="H153" s="18">
        <f>H152+1</f>
        <v>76</v>
      </c>
      <c r="I153" s="31" t="str">
        <f t="shared" si="12"/>
        <v>*0,52€</v>
      </c>
      <c r="J153" s="30" t="s">
        <v>186</v>
      </c>
      <c r="K153" s="17" t="s">
        <v>618</v>
      </c>
      <c r="L153" s="16" t="s">
        <v>652</v>
      </c>
      <c r="M153" s="75" t="s">
        <v>209</v>
      </c>
      <c r="N153" s="78"/>
      <c r="O153" s="78"/>
      <c r="P153" s="78"/>
      <c r="Q153" s="79"/>
      <c r="R153" s="14" t="str">
        <f t="shared" ref="R153:R184" si="13">IF(AND(S153="◄",V153="►"),"◄?►",IF(S153="◄","◄",IF(V153="►","►","")))</f>
        <v>◄</v>
      </c>
      <c r="S153" s="13" t="str">
        <f t="shared" si="10"/>
        <v>◄</v>
      </c>
      <c r="T153" s="12"/>
      <c r="U153" s="12"/>
      <c r="V153" s="11" t="str">
        <f t="shared" si="11"/>
        <v/>
      </c>
      <c r="W153" s="4"/>
    </row>
    <row r="154" spans="1:23" ht="19.2" customHeight="1" thickTop="1" thickBot="1" x14ac:dyDescent="0.35">
      <c r="A154" s="9"/>
      <c r="B154" s="24" t="s">
        <v>5</v>
      </c>
      <c r="C154" s="23">
        <v>150</v>
      </c>
      <c r="D154" s="28" t="s">
        <v>208</v>
      </c>
      <c r="E154" s="21">
        <v>38874</v>
      </c>
      <c r="F154" s="20" t="s">
        <v>653</v>
      </c>
      <c r="G154" s="19" t="s">
        <v>3</v>
      </c>
      <c r="H154" s="18">
        <f>H153</f>
        <v>76</v>
      </c>
      <c r="I154" s="31" t="str">
        <f t="shared" si="12"/>
        <v>*0,52€</v>
      </c>
      <c r="J154" s="30" t="s">
        <v>186</v>
      </c>
      <c r="K154" s="17" t="s">
        <v>618</v>
      </c>
      <c r="L154" s="16" t="s">
        <v>652</v>
      </c>
      <c r="M154" s="75" t="s">
        <v>207</v>
      </c>
      <c r="N154" s="78"/>
      <c r="O154" s="78"/>
      <c r="P154" s="78"/>
      <c r="Q154" s="79"/>
      <c r="R154" s="14" t="str">
        <f t="shared" si="13"/>
        <v>◄</v>
      </c>
      <c r="S154" s="13" t="str">
        <f t="shared" si="10"/>
        <v>◄</v>
      </c>
      <c r="T154" s="12"/>
      <c r="U154" s="12"/>
      <c r="V154" s="11" t="str">
        <f t="shared" si="11"/>
        <v/>
      </c>
      <c r="W154" s="4"/>
    </row>
    <row r="155" spans="1:23" ht="19.2" thickTop="1" thickBot="1" x14ac:dyDescent="0.35">
      <c r="A155" s="9"/>
      <c r="B155" s="24" t="s">
        <v>5</v>
      </c>
      <c r="C155" s="23">
        <v>151</v>
      </c>
      <c r="D155" s="28" t="s">
        <v>206</v>
      </c>
      <c r="E155" s="21">
        <v>38874</v>
      </c>
      <c r="F155" s="20" t="s">
        <v>653</v>
      </c>
      <c r="G155" s="19" t="s">
        <v>3</v>
      </c>
      <c r="H155" s="18">
        <f>H154+1</f>
        <v>77</v>
      </c>
      <c r="I155" s="31" t="str">
        <f t="shared" si="12"/>
        <v>*0,52€</v>
      </c>
      <c r="J155" s="30" t="s">
        <v>186</v>
      </c>
      <c r="K155" s="17" t="s">
        <v>618</v>
      </c>
      <c r="L155" s="16" t="s">
        <v>652</v>
      </c>
      <c r="M155" s="75" t="s">
        <v>205</v>
      </c>
      <c r="N155" s="78"/>
      <c r="O155" s="78"/>
      <c r="P155" s="78"/>
      <c r="Q155" s="79"/>
      <c r="R155" s="14" t="str">
        <f t="shared" si="13"/>
        <v>◄</v>
      </c>
      <c r="S155" s="13" t="str">
        <f t="shared" si="10"/>
        <v>◄</v>
      </c>
      <c r="T155" s="12"/>
      <c r="U155" s="12"/>
      <c r="V155" s="11" t="str">
        <f t="shared" si="11"/>
        <v/>
      </c>
      <c r="W155" s="4"/>
    </row>
    <row r="156" spans="1:23" ht="19.2" thickTop="1" thickBot="1" x14ac:dyDescent="0.35">
      <c r="A156" s="9"/>
      <c r="B156" s="24" t="s">
        <v>5</v>
      </c>
      <c r="C156" s="23">
        <v>152</v>
      </c>
      <c r="D156" s="28" t="s">
        <v>204</v>
      </c>
      <c r="E156" s="21">
        <v>38874</v>
      </c>
      <c r="F156" s="20" t="s">
        <v>653</v>
      </c>
      <c r="G156" s="19" t="s">
        <v>3</v>
      </c>
      <c r="H156" s="18">
        <f>H155</f>
        <v>77</v>
      </c>
      <c r="I156" s="31" t="str">
        <f t="shared" si="12"/>
        <v>*0,52€</v>
      </c>
      <c r="J156" s="30" t="s">
        <v>186</v>
      </c>
      <c r="K156" s="17" t="s">
        <v>618</v>
      </c>
      <c r="L156" s="16" t="s">
        <v>652</v>
      </c>
      <c r="M156" s="75" t="s">
        <v>203</v>
      </c>
      <c r="N156" s="78"/>
      <c r="O156" s="78"/>
      <c r="P156" s="78"/>
      <c r="Q156" s="79"/>
      <c r="R156" s="14" t="str">
        <f t="shared" si="13"/>
        <v>◄</v>
      </c>
      <c r="S156" s="13" t="str">
        <f t="shared" si="10"/>
        <v>◄</v>
      </c>
      <c r="T156" s="12"/>
      <c r="U156" s="12"/>
      <c r="V156" s="11" t="str">
        <f t="shared" si="11"/>
        <v/>
      </c>
      <c r="W156" s="4"/>
    </row>
    <row r="157" spans="1:23" ht="19.2" thickTop="1" thickBot="1" x14ac:dyDescent="0.35">
      <c r="A157" s="9"/>
      <c r="B157" s="24" t="s">
        <v>5</v>
      </c>
      <c r="C157" s="23">
        <v>153</v>
      </c>
      <c r="D157" s="28" t="s">
        <v>202</v>
      </c>
      <c r="E157" s="21">
        <v>38874</v>
      </c>
      <c r="F157" s="20" t="s">
        <v>653</v>
      </c>
      <c r="G157" s="19" t="s">
        <v>3</v>
      </c>
      <c r="H157" s="18">
        <f>H156+1</f>
        <v>78</v>
      </c>
      <c r="I157" s="31" t="str">
        <f t="shared" si="12"/>
        <v>*0,52€</v>
      </c>
      <c r="J157" s="30" t="s">
        <v>186</v>
      </c>
      <c r="K157" s="17" t="s">
        <v>618</v>
      </c>
      <c r="L157" s="16" t="s">
        <v>652</v>
      </c>
      <c r="M157" s="75" t="s">
        <v>201</v>
      </c>
      <c r="N157" s="78"/>
      <c r="O157" s="78"/>
      <c r="P157" s="78"/>
      <c r="Q157" s="79"/>
      <c r="R157" s="14" t="str">
        <f t="shared" si="13"/>
        <v>◄</v>
      </c>
      <c r="S157" s="13" t="str">
        <f t="shared" si="10"/>
        <v>◄</v>
      </c>
      <c r="T157" s="12"/>
      <c r="U157" s="12"/>
      <c r="V157" s="11" t="str">
        <f t="shared" si="11"/>
        <v/>
      </c>
      <c r="W157" s="4"/>
    </row>
    <row r="158" spans="1:23" ht="19.2" thickTop="1" thickBot="1" x14ac:dyDescent="0.35">
      <c r="A158" s="9"/>
      <c r="B158" s="24" t="s">
        <v>5</v>
      </c>
      <c r="C158" s="23">
        <v>154</v>
      </c>
      <c r="D158" s="28" t="s">
        <v>200</v>
      </c>
      <c r="E158" s="21">
        <v>38874</v>
      </c>
      <c r="F158" s="20" t="s">
        <v>653</v>
      </c>
      <c r="G158" s="19" t="s">
        <v>3</v>
      </c>
      <c r="H158" s="18">
        <f>H157</f>
        <v>78</v>
      </c>
      <c r="I158" s="31" t="str">
        <f t="shared" si="12"/>
        <v>*0,52€</v>
      </c>
      <c r="J158" s="30" t="s">
        <v>186</v>
      </c>
      <c r="K158" s="17" t="s">
        <v>618</v>
      </c>
      <c r="L158" s="16" t="s">
        <v>652</v>
      </c>
      <c r="M158" s="75" t="s">
        <v>199</v>
      </c>
      <c r="N158" s="78"/>
      <c r="O158" s="78"/>
      <c r="P158" s="78"/>
      <c r="Q158" s="79"/>
      <c r="R158" s="14" t="str">
        <f t="shared" si="13"/>
        <v>◄</v>
      </c>
      <c r="S158" s="13" t="str">
        <f t="shared" si="10"/>
        <v>◄</v>
      </c>
      <c r="T158" s="12"/>
      <c r="U158" s="12"/>
      <c r="V158" s="11" t="str">
        <f t="shared" si="11"/>
        <v/>
      </c>
      <c r="W158" s="4"/>
    </row>
    <row r="159" spans="1:23" ht="19.2" thickTop="1" thickBot="1" x14ac:dyDescent="0.35">
      <c r="A159" s="9"/>
      <c r="B159" s="24" t="s">
        <v>5</v>
      </c>
      <c r="C159" s="23">
        <v>155</v>
      </c>
      <c r="D159" s="28" t="s">
        <v>198</v>
      </c>
      <c r="E159" s="21">
        <v>38874</v>
      </c>
      <c r="F159" s="20" t="s">
        <v>653</v>
      </c>
      <c r="G159" s="19" t="s">
        <v>3</v>
      </c>
      <c r="H159" s="18">
        <f>H158+1</f>
        <v>79</v>
      </c>
      <c r="I159" s="31" t="str">
        <f t="shared" si="12"/>
        <v>*0,52€</v>
      </c>
      <c r="J159" s="30" t="s">
        <v>186</v>
      </c>
      <c r="K159" s="17" t="s">
        <v>618</v>
      </c>
      <c r="L159" s="16" t="s">
        <v>652</v>
      </c>
      <c r="M159" s="75" t="s">
        <v>197</v>
      </c>
      <c r="N159" s="78"/>
      <c r="O159" s="78"/>
      <c r="P159" s="78"/>
      <c r="Q159" s="79"/>
      <c r="R159" s="14" t="str">
        <f t="shared" si="13"/>
        <v>◄</v>
      </c>
      <c r="S159" s="13" t="str">
        <f t="shared" si="10"/>
        <v>◄</v>
      </c>
      <c r="T159" s="12"/>
      <c r="U159" s="12"/>
      <c r="V159" s="11" t="str">
        <f t="shared" si="11"/>
        <v/>
      </c>
      <c r="W159" s="4"/>
    </row>
    <row r="160" spans="1:23" ht="19.2" thickTop="1" thickBot="1" x14ac:dyDescent="0.35">
      <c r="A160" s="9"/>
      <c r="B160" s="24" t="s">
        <v>5</v>
      </c>
      <c r="C160" s="23">
        <v>156</v>
      </c>
      <c r="D160" s="28" t="s">
        <v>196</v>
      </c>
      <c r="E160" s="21">
        <v>38874</v>
      </c>
      <c r="F160" s="20" t="s">
        <v>653</v>
      </c>
      <c r="G160" s="19" t="s">
        <v>3</v>
      </c>
      <c r="H160" s="18">
        <f>H159</f>
        <v>79</v>
      </c>
      <c r="I160" s="31" t="str">
        <f t="shared" si="12"/>
        <v>*0,52€</v>
      </c>
      <c r="J160" s="30" t="s">
        <v>186</v>
      </c>
      <c r="K160" s="17" t="s">
        <v>618</v>
      </c>
      <c r="L160" s="16" t="s">
        <v>652</v>
      </c>
      <c r="M160" s="75" t="s">
        <v>195</v>
      </c>
      <c r="N160" s="78"/>
      <c r="O160" s="78"/>
      <c r="P160" s="78"/>
      <c r="Q160" s="79"/>
      <c r="R160" s="14" t="str">
        <f t="shared" si="13"/>
        <v>◄</v>
      </c>
      <c r="S160" s="13" t="str">
        <f t="shared" si="10"/>
        <v>◄</v>
      </c>
      <c r="T160" s="12"/>
      <c r="U160" s="12"/>
      <c r="V160" s="11" t="str">
        <f t="shared" si="11"/>
        <v/>
      </c>
      <c r="W160" s="4"/>
    </row>
    <row r="161" spans="1:23" ht="19.2" thickTop="1" thickBot="1" x14ac:dyDescent="0.35">
      <c r="A161" s="9"/>
      <c r="B161" s="24" t="s">
        <v>5</v>
      </c>
      <c r="C161" s="23">
        <v>157</v>
      </c>
      <c r="D161" s="28" t="s">
        <v>194</v>
      </c>
      <c r="E161" s="21">
        <v>38874</v>
      </c>
      <c r="F161" s="20" t="s">
        <v>653</v>
      </c>
      <c r="G161" s="19" t="s">
        <v>3</v>
      </c>
      <c r="H161" s="18">
        <f>H160+1</f>
        <v>80</v>
      </c>
      <c r="I161" s="31" t="str">
        <f t="shared" si="12"/>
        <v>*0,52€</v>
      </c>
      <c r="J161" s="30" t="s">
        <v>186</v>
      </c>
      <c r="K161" s="17" t="s">
        <v>618</v>
      </c>
      <c r="L161" s="16" t="s">
        <v>652</v>
      </c>
      <c r="M161" s="75" t="s">
        <v>193</v>
      </c>
      <c r="N161" s="78"/>
      <c r="O161" s="78"/>
      <c r="P161" s="78"/>
      <c r="Q161" s="79"/>
      <c r="R161" s="14" t="str">
        <f t="shared" si="13"/>
        <v>◄</v>
      </c>
      <c r="S161" s="13" t="str">
        <f t="shared" si="10"/>
        <v>◄</v>
      </c>
      <c r="T161" s="12"/>
      <c r="U161" s="12"/>
      <c r="V161" s="11" t="str">
        <f t="shared" si="11"/>
        <v/>
      </c>
      <c r="W161" s="4"/>
    </row>
    <row r="162" spans="1:23" ht="19.2" thickTop="1" thickBot="1" x14ac:dyDescent="0.35">
      <c r="A162" s="9"/>
      <c r="B162" s="24" t="s">
        <v>5</v>
      </c>
      <c r="C162" s="23">
        <v>158</v>
      </c>
      <c r="D162" s="28" t="s">
        <v>192</v>
      </c>
      <c r="E162" s="21">
        <v>38874</v>
      </c>
      <c r="F162" s="20" t="s">
        <v>653</v>
      </c>
      <c r="G162" s="19" t="s">
        <v>3</v>
      </c>
      <c r="H162" s="18">
        <f>H161</f>
        <v>80</v>
      </c>
      <c r="I162" s="31" t="str">
        <f t="shared" si="12"/>
        <v>*0,52€</v>
      </c>
      <c r="J162" s="30" t="s">
        <v>186</v>
      </c>
      <c r="K162" s="17" t="s">
        <v>618</v>
      </c>
      <c r="L162" s="16" t="s">
        <v>652</v>
      </c>
      <c r="M162" s="75" t="s">
        <v>189</v>
      </c>
      <c r="N162" s="78"/>
      <c r="O162" s="78"/>
      <c r="P162" s="78"/>
      <c r="Q162" s="79"/>
      <c r="R162" s="14" t="str">
        <f t="shared" si="13"/>
        <v>◄</v>
      </c>
      <c r="S162" s="13" t="str">
        <f t="shared" si="10"/>
        <v>◄</v>
      </c>
      <c r="T162" s="12"/>
      <c r="U162" s="12"/>
      <c r="V162" s="11" t="str">
        <f t="shared" si="11"/>
        <v/>
      </c>
      <c r="W162" s="4"/>
    </row>
    <row r="163" spans="1:23" ht="19.2" thickTop="1" thickBot="1" x14ac:dyDescent="0.35">
      <c r="A163" s="9"/>
      <c r="B163" s="24" t="s">
        <v>5</v>
      </c>
      <c r="C163" s="23">
        <v>159</v>
      </c>
      <c r="D163" s="28" t="s">
        <v>188</v>
      </c>
      <c r="E163" s="21">
        <v>39038</v>
      </c>
      <c r="F163" s="20" t="s">
        <v>651</v>
      </c>
      <c r="G163" s="19" t="s">
        <v>3</v>
      </c>
      <c r="H163" s="18">
        <f>H162+1</f>
        <v>81</v>
      </c>
      <c r="I163" s="31" t="str">
        <f t="shared" si="12"/>
        <v>*0,52€</v>
      </c>
      <c r="J163" s="30" t="s">
        <v>186</v>
      </c>
      <c r="K163" s="17" t="s">
        <v>618</v>
      </c>
      <c r="L163" s="29" t="s">
        <v>650</v>
      </c>
      <c r="M163" s="75" t="s">
        <v>184</v>
      </c>
      <c r="N163" s="78"/>
      <c r="O163" s="78"/>
      <c r="P163" s="78"/>
      <c r="Q163" s="79"/>
      <c r="R163" s="14" t="str">
        <f t="shared" si="13"/>
        <v>◄</v>
      </c>
      <c r="S163" s="13" t="str">
        <f t="shared" si="10"/>
        <v>◄</v>
      </c>
      <c r="T163" s="12"/>
      <c r="U163" s="12"/>
      <c r="V163" s="11" t="str">
        <f t="shared" si="11"/>
        <v/>
      </c>
      <c r="W163" s="4"/>
    </row>
    <row r="164" spans="1:23" ht="19.2" thickTop="1" thickBot="1" x14ac:dyDescent="0.35">
      <c r="A164" s="9"/>
      <c r="B164" s="24" t="s">
        <v>5</v>
      </c>
      <c r="C164" s="23">
        <v>160</v>
      </c>
      <c r="D164" s="28" t="s">
        <v>183</v>
      </c>
      <c r="E164" s="21">
        <v>39326</v>
      </c>
      <c r="F164" s="20" t="s">
        <v>649</v>
      </c>
      <c r="G164" s="19" t="s">
        <v>3</v>
      </c>
      <c r="H164" s="18">
        <f>H163</f>
        <v>81</v>
      </c>
      <c r="I164" s="97" t="str">
        <f t="shared" si="12"/>
        <v>*0,52€</v>
      </c>
      <c r="J164" s="98"/>
      <c r="K164" s="17" t="s">
        <v>618</v>
      </c>
      <c r="L164" s="16" t="s">
        <v>648</v>
      </c>
      <c r="M164" s="75" t="s">
        <v>182</v>
      </c>
      <c r="N164" s="78"/>
      <c r="O164" s="78"/>
      <c r="P164" s="78"/>
      <c r="Q164" s="79"/>
      <c r="R164" s="14" t="str">
        <f t="shared" si="13"/>
        <v>◄</v>
      </c>
      <c r="S164" s="13" t="str">
        <f t="shared" si="10"/>
        <v>◄</v>
      </c>
      <c r="T164" s="12"/>
      <c r="U164" s="12"/>
      <c r="V164" s="11" t="str">
        <f t="shared" si="11"/>
        <v/>
      </c>
      <c r="W164" s="4"/>
    </row>
    <row r="165" spans="1:23" ht="19.2" thickTop="1" thickBot="1" x14ac:dyDescent="0.35">
      <c r="A165" s="9"/>
      <c r="B165" s="24" t="s">
        <v>5</v>
      </c>
      <c r="C165" s="23">
        <v>161</v>
      </c>
      <c r="D165" s="28" t="s">
        <v>181</v>
      </c>
      <c r="E165" s="21">
        <v>39326</v>
      </c>
      <c r="F165" s="20" t="s">
        <v>649</v>
      </c>
      <c r="G165" s="19" t="s">
        <v>3</v>
      </c>
      <c r="H165" s="18">
        <f>H164+1</f>
        <v>82</v>
      </c>
      <c r="I165" s="97" t="str">
        <f t="shared" si="12"/>
        <v>*0,52€</v>
      </c>
      <c r="J165" s="98"/>
      <c r="K165" s="17" t="s">
        <v>618</v>
      </c>
      <c r="L165" s="16" t="s">
        <v>648</v>
      </c>
      <c r="M165" s="75" t="s">
        <v>180</v>
      </c>
      <c r="N165" s="78"/>
      <c r="O165" s="78"/>
      <c r="P165" s="78"/>
      <c r="Q165" s="79"/>
      <c r="R165" s="14" t="str">
        <f t="shared" si="13"/>
        <v>◄</v>
      </c>
      <c r="S165" s="13" t="str">
        <f t="shared" si="10"/>
        <v>◄</v>
      </c>
      <c r="T165" s="12"/>
      <c r="U165" s="12"/>
      <c r="V165" s="11" t="str">
        <f t="shared" si="11"/>
        <v/>
      </c>
      <c r="W165" s="4"/>
    </row>
    <row r="166" spans="1:23" ht="19.2" thickTop="1" thickBot="1" x14ac:dyDescent="0.35">
      <c r="A166" s="9"/>
      <c r="B166" s="24" t="s">
        <v>5</v>
      </c>
      <c r="C166" s="23">
        <v>162</v>
      </c>
      <c r="D166" s="28" t="s">
        <v>179</v>
      </c>
      <c r="E166" s="21">
        <v>39326</v>
      </c>
      <c r="F166" s="20" t="s">
        <v>649</v>
      </c>
      <c r="G166" s="19" t="s">
        <v>3</v>
      </c>
      <c r="H166" s="18">
        <f>H165</f>
        <v>82</v>
      </c>
      <c r="I166" s="97" t="str">
        <f t="shared" si="12"/>
        <v>*0,52€</v>
      </c>
      <c r="J166" s="98"/>
      <c r="K166" s="17" t="s">
        <v>618</v>
      </c>
      <c r="L166" s="16" t="s">
        <v>648</v>
      </c>
      <c r="M166" s="75" t="s">
        <v>178</v>
      </c>
      <c r="N166" s="78"/>
      <c r="O166" s="78"/>
      <c r="P166" s="78"/>
      <c r="Q166" s="79"/>
      <c r="R166" s="14" t="str">
        <f t="shared" si="13"/>
        <v>◄</v>
      </c>
      <c r="S166" s="13" t="str">
        <f t="shared" si="10"/>
        <v>◄</v>
      </c>
      <c r="T166" s="12"/>
      <c r="U166" s="12"/>
      <c r="V166" s="11" t="str">
        <f t="shared" si="11"/>
        <v/>
      </c>
      <c r="W166" s="4"/>
    </row>
    <row r="167" spans="1:23" ht="19.2" thickTop="1" thickBot="1" x14ac:dyDescent="0.35">
      <c r="A167" s="9"/>
      <c r="B167" s="24" t="s">
        <v>5</v>
      </c>
      <c r="C167" s="23">
        <v>163</v>
      </c>
      <c r="D167" s="28" t="s">
        <v>177</v>
      </c>
      <c r="E167" s="21">
        <v>39326</v>
      </c>
      <c r="F167" s="20" t="s">
        <v>649</v>
      </c>
      <c r="G167" s="19" t="s">
        <v>3</v>
      </c>
      <c r="H167" s="18">
        <f>H166+1</f>
        <v>83</v>
      </c>
      <c r="I167" s="97" t="str">
        <f t="shared" si="12"/>
        <v>*0,52€</v>
      </c>
      <c r="J167" s="98"/>
      <c r="K167" s="17" t="s">
        <v>618</v>
      </c>
      <c r="L167" s="16" t="s">
        <v>648</v>
      </c>
      <c r="M167" s="75" t="s">
        <v>176</v>
      </c>
      <c r="N167" s="78"/>
      <c r="O167" s="78"/>
      <c r="P167" s="78"/>
      <c r="Q167" s="79"/>
      <c r="R167" s="14" t="str">
        <f t="shared" si="13"/>
        <v>◄</v>
      </c>
      <c r="S167" s="13" t="str">
        <f t="shared" si="10"/>
        <v>◄</v>
      </c>
      <c r="T167" s="12"/>
      <c r="U167" s="12"/>
      <c r="V167" s="11" t="str">
        <f t="shared" si="11"/>
        <v/>
      </c>
      <c r="W167" s="4"/>
    </row>
    <row r="168" spans="1:23" ht="19.2" thickTop="1" thickBot="1" x14ac:dyDescent="0.35">
      <c r="A168" s="9"/>
      <c r="B168" s="24" t="s">
        <v>5</v>
      </c>
      <c r="C168" s="23">
        <v>164</v>
      </c>
      <c r="D168" s="28" t="s">
        <v>175</v>
      </c>
      <c r="E168" s="21">
        <v>39326</v>
      </c>
      <c r="F168" s="20" t="s">
        <v>649</v>
      </c>
      <c r="G168" s="19" t="s">
        <v>3</v>
      </c>
      <c r="H168" s="18">
        <f>H167</f>
        <v>83</v>
      </c>
      <c r="I168" s="97" t="str">
        <f t="shared" si="12"/>
        <v>*0,52€</v>
      </c>
      <c r="J168" s="98"/>
      <c r="K168" s="17" t="s">
        <v>618</v>
      </c>
      <c r="L168" s="16" t="s">
        <v>648</v>
      </c>
      <c r="M168" s="75" t="s">
        <v>174</v>
      </c>
      <c r="N168" s="78"/>
      <c r="O168" s="78"/>
      <c r="P168" s="78"/>
      <c r="Q168" s="79"/>
      <c r="R168" s="14" t="str">
        <f t="shared" si="13"/>
        <v>◄</v>
      </c>
      <c r="S168" s="13" t="str">
        <f t="shared" si="10"/>
        <v>◄</v>
      </c>
      <c r="T168" s="12"/>
      <c r="U168" s="12"/>
      <c r="V168" s="11" t="str">
        <f t="shared" si="11"/>
        <v/>
      </c>
      <c r="W168" s="4"/>
    </row>
    <row r="169" spans="1:23" ht="19.2" thickTop="1" thickBot="1" x14ac:dyDescent="0.35">
      <c r="A169" s="9"/>
      <c r="B169" s="24" t="s">
        <v>5</v>
      </c>
      <c r="C169" s="23">
        <v>165</v>
      </c>
      <c r="D169" s="28" t="s">
        <v>173</v>
      </c>
      <c r="E169" s="21">
        <v>39326</v>
      </c>
      <c r="F169" s="20" t="s">
        <v>649</v>
      </c>
      <c r="G169" s="19" t="s">
        <v>3</v>
      </c>
      <c r="H169" s="18">
        <f>H168+1</f>
        <v>84</v>
      </c>
      <c r="I169" s="97" t="str">
        <f t="shared" si="12"/>
        <v>*0,52€</v>
      </c>
      <c r="J169" s="98"/>
      <c r="K169" s="17" t="s">
        <v>618</v>
      </c>
      <c r="L169" s="16" t="s">
        <v>648</v>
      </c>
      <c r="M169" s="75" t="s">
        <v>172</v>
      </c>
      <c r="N169" s="78"/>
      <c r="O169" s="78"/>
      <c r="P169" s="78"/>
      <c r="Q169" s="79"/>
      <c r="R169" s="14" t="str">
        <f t="shared" si="13"/>
        <v>◄</v>
      </c>
      <c r="S169" s="13" t="str">
        <f t="shared" si="10"/>
        <v>◄</v>
      </c>
      <c r="T169" s="12"/>
      <c r="U169" s="12"/>
      <c r="V169" s="11" t="str">
        <f t="shared" si="11"/>
        <v/>
      </c>
      <c r="W169" s="4"/>
    </row>
    <row r="170" spans="1:23" ht="17.399999999999999" customHeight="1" thickTop="1" thickBot="1" x14ac:dyDescent="0.35">
      <c r="A170" s="9"/>
      <c r="B170" s="24" t="s">
        <v>5</v>
      </c>
      <c r="C170" s="23">
        <v>166</v>
      </c>
      <c r="D170" s="28" t="s">
        <v>171</v>
      </c>
      <c r="E170" s="21">
        <v>39326</v>
      </c>
      <c r="F170" s="20" t="s">
        <v>649</v>
      </c>
      <c r="G170" s="19" t="s">
        <v>3</v>
      </c>
      <c r="H170" s="18">
        <f>H169</f>
        <v>84</v>
      </c>
      <c r="I170" s="97" t="str">
        <f t="shared" si="12"/>
        <v>*0,52€</v>
      </c>
      <c r="J170" s="98"/>
      <c r="K170" s="17" t="s">
        <v>618</v>
      </c>
      <c r="L170" s="16" t="s">
        <v>648</v>
      </c>
      <c r="M170" s="75" t="s">
        <v>170</v>
      </c>
      <c r="N170" s="78"/>
      <c r="O170" s="78"/>
      <c r="P170" s="78"/>
      <c r="Q170" s="79"/>
      <c r="R170" s="14" t="str">
        <f t="shared" si="13"/>
        <v>◄</v>
      </c>
      <c r="S170" s="13" t="str">
        <f t="shared" si="10"/>
        <v>◄</v>
      </c>
      <c r="T170" s="12"/>
      <c r="U170" s="12"/>
      <c r="V170" s="11" t="str">
        <f t="shared" si="11"/>
        <v/>
      </c>
      <c r="W170" s="4"/>
    </row>
    <row r="171" spans="1:23" ht="17.399999999999999" customHeight="1" thickTop="1" thickBot="1" x14ac:dyDescent="0.35">
      <c r="A171" s="9"/>
      <c r="B171" s="24" t="s">
        <v>5</v>
      </c>
      <c r="C171" s="23">
        <v>167</v>
      </c>
      <c r="D171" s="28" t="s">
        <v>169</v>
      </c>
      <c r="E171" s="21">
        <v>39326</v>
      </c>
      <c r="F171" s="20" t="s">
        <v>649</v>
      </c>
      <c r="G171" s="19" t="s">
        <v>3</v>
      </c>
      <c r="H171" s="18">
        <f>H170+1</f>
        <v>85</v>
      </c>
      <c r="I171" s="97" t="str">
        <f t="shared" si="12"/>
        <v>*0,52€</v>
      </c>
      <c r="J171" s="98"/>
      <c r="K171" s="17" t="s">
        <v>618</v>
      </c>
      <c r="L171" s="16" t="s">
        <v>648</v>
      </c>
      <c r="M171" s="75" t="s">
        <v>168</v>
      </c>
      <c r="N171" s="78"/>
      <c r="O171" s="78"/>
      <c r="P171" s="78"/>
      <c r="Q171" s="79"/>
      <c r="R171" s="14" t="str">
        <f t="shared" si="13"/>
        <v>◄</v>
      </c>
      <c r="S171" s="13" t="str">
        <f t="shared" si="10"/>
        <v>◄</v>
      </c>
      <c r="T171" s="12"/>
      <c r="U171" s="12"/>
      <c r="V171" s="11" t="str">
        <f t="shared" si="11"/>
        <v/>
      </c>
      <c r="W171" s="4"/>
    </row>
    <row r="172" spans="1:23" ht="17.399999999999999" customHeight="1" thickTop="1" thickBot="1" x14ac:dyDescent="0.35">
      <c r="A172" s="9"/>
      <c r="B172" s="24" t="s">
        <v>5</v>
      </c>
      <c r="C172" s="23">
        <v>168</v>
      </c>
      <c r="D172" s="28" t="s">
        <v>167</v>
      </c>
      <c r="E172" s="21">
        <v>39326</v>
      </c>
      <c r="F172" s="20" t="s">
        <v>649</v>
      </c>
      <c r="G172" s="19" t="s">
        <v>3</v>
      </c>
      <c r="H172" s="18">
        <f>H171</f>
        <v>85</v>
      </c>
      <c r="I172" s="97" t="str">
        <f t="shared" si="12"/>
        <v>*0,52€</v>
      </c>
      <c r="J172" s="98"/>
      <c r="K172" s="17" t="s">
        <v>618</v>
      </c>
      <c r="L172" s="16" t="s">
        <v>648</v>
      </c>
      <c r="M172" s="75" t="s">
        <v>166</v>
      </c>
      <c r="N172" s="78"/>
      <c r="O172" s="78"/>
      <c r="P172" s="78"/>
      <c r="Q172" s="79"/>
      <c r="R172" s="14" t="str">
        <f t="shared" si="13"/>
        <v>◄</v>
      </c>
      <c r="S172" s="13" t="str">
        <f t="shared" si="10"/>
        <v>◄</v>
      </c>
      <c r="T172" s="12"/>
      <c r="U172" s="12"/>
      <c r="V172" s="11" t="str">
        <f t="shared" si="11"/>
        <v/>
      </c>
      <c r="W172" s="4"/>
    </row>
    <row r="173" spans="1:23" ht="17.399999999999999" customHeight="1" thickTop="1" thickBot="1" x14ac:dyDescent="0.35">
      <c r="A173" s="9"/>
      <c r="B173" s="24" t="s">
        <v>5</v>
      </c>
      <c r="C173" s="23">
        <v>169</v>
      </c>
      <c r="D173" s="28" t="s">
        <v>165</v>
      </c>
      <c r="E173" s="21">
        <v>39326</v>
      </c>
      <c r="F173" s="20" t="s">
        <v>649</v>
      </c>
      <c r="G173" s="19" t="s">
        <v>3</v>
      </c>
      <c r="H173" s="18">
        <f>H172+1</f>
        <v>86</v>
      </c>
      <c r="I173" s="97" t="str">
        <f t="shared" si="12"/>
        <v>*0,52€</v>
      </c>
      <c r="J173" s="98"/>
      <c r="K173" s="17" t="s">
        <v>618</v>
      </c>
      <c r="L173" s="16" t="s">
        <v>648</v>
      </c>
      <c r="M173" s="75" t="s">
        <v>162</v>
      </c>
      <c r="N173" s="78"/>
      <c r="O173" s="78"/>
      <c r="P173" s="78"/>
      <c r="Q173" s="79"/>
      <c r="R173" s="14" t="str">
        <f t="shared" si="13"/>
        <v>◄</v>
      </c>
      <c r="S173" s="13" t="str">
        <f t="shared" si="10"/>
        <v>◄</v>
      </c>
      <c r="T173" s="12"/>
      <c r="U173" s="12"/>
      <c r="V173" s="11" t="str">
        <f t="shared" si="11"/>
        <v/>
      </c>
      <c r="W173" s="4"/>
    </row>
    <row r="174" spans="1:23" ht="17.399999999999999" customHeight="1" thickTop="1" thickBot="1" x14ac:dyDescent="0.35">
      <c r="A174" s="9"/>
      <c r="B174" s="24" t="s">
        <v>5</v>
      </c>
      <c r="C174" s="23">
        <v>170</v>
      </c>
      <c r="D174" s="28" t="s">
        <v>161</v>
      </c>
      <c r="E174" s="21">
        <v>39370</v>
      </c>
      <c r="F174" s="20" t="s">
        <v>646</v>
      </c>
      <c r="G174" s="19" t="s">
        <v>3</v>
      </c>
      <c r="H174" s="18">
        <f>H173</f>
        <v>86</v>
      </c>
      <c r="I174" s="90" t="str">
        <f>CONCATENATE("*","① 0,52€")</f>
        <v>*① 0,52€</v>
      </c>
      <c r="J174" s="91"/>
      <c r="K174" s="17" t="s">
        <v>618</v>
      </c>
      <c r="L174" s="29" t="s">
        <v>645</v>
      </c>
      <c r="M174" s="75" t="s">
        <v>160</v>
      </c>
      <c r="N174" s="76"/>
      <c r="O174" s="76"/>
      <c r="P174" s="76"/>
      <c r="Q174" s="77"/>
      <c r="R174" s="14" t="str">
        <f t="shared" si="13"/>
        <v>◄</v>
      </c>
      <c r="S174" s="13" t="str">
        <f t="shared" si="10"/>
        <v>◄</v>
      </c>
      <c r="T174" s="12"/>
      <c r="U174" s="12"/>
      <c r="V174" s="11" t="str">
        <f t="shared" si="11"/>
        <v/>
      </c>
      <c r="W174" s="4"/>
    </row>
    <row r="175" spans="1:23" ht="16.2" customHeight="1" thickTop="1" thickBot="1" x14ac:dyDescent="0.35">
      <c r="A175" s="9"/>
      <c r="B175" s="24" t="s">
        <v>5</v>
      </c>
      <c r="C175" s="23">
        <v>171</v>
      </c>
      <c r="D175" s="28" t="s">
        <v>159</v>
      </c>
      <c r="E175" s="21">
        <v>39370</v>
      </c>
      <c r="F175" s="20" t="s">
        <v>646</v>
      </c>
      <c r="G175" s="19" t="s">
        <v>3</v>
      </c>
      <c r="H175" s="18">
        <f>H174+1</f>
        <v>87</v>
      </c>
      <c r="I175" s="90" t="str">
        <f>CONCATENATE("*","① 0,52€")</f>
        <v>*① 0,52€</v>
      </c>
      <c r="J175" s="91"/>
      <c r="K175" s="17" t="s">
        <v>618</v>
      </c>
      <c r="L175" s="29" t="s">
        <v>645</v>
      </c>
      <c r="M175" s="75" t="s">
        <v>647</v>
      </c>
      <c r="N175" s="76"/>
      <c r="O175" s="76"/>
      <c r="P175" s="76"/>
      <c r="Q175" s="77"/>
      <c r="R175" s="14" t="str">
        <f t="shared" si="13"/>
        <v>◄</v>
      </c>
      <c r="S175" s="13" t="str">
        <f t="shared" si="10"/>
        <v>◄</v>
      </c>
      <c r="T175" s="12"/>
      <c r="U175" s="12"/>
      <c r="V175" s="11" t="str">
        <f t="shared" si="11"/>
        <v/>
      </c>
      <c r="W175" s="4"/>
    </row>
    <row r="176" spans="1:23" ht="16.2" customHeight="1" thickTop="1" thickBot="1" x14ac:dyDescent="0.35">
      <c r="A176" s="9"/>
      <c r="B176" s="24" t="s">
        <v>5</v>
      </c>
      <c r="C176" s="23">
        <v>172</v>
      </c>
      <c r="D176" s="28" t="s">
        <v>157</v>
      </c>
      <c r="E176" s="21">
        <v>39370</v>
      </c>
      <c r="F176" s="20" t="s">
        <v>646</v>
      </c>
      <c r="G176" s="19" t="s">
        <v>3</v>
      </c>
      <c r="H176" s="18">
        <f>H175</f>
        <v>87</v>
      </c>
      <c r="I176" s="90" t="str">
        <f>CONCATENATE("*","① 0,52€")</f>
        <v>*① 0,52€</v>
      </c>
      <c r="J176" s="91"/>
      <c r="K176" s="17" t="s">
        <v>618</v>
      </c>
      <c r="L176" s="29" t="s">
        <v>645</v>
      </c>
      <c r="M176" s="75" t="s">
        <v>644</v>
      </c>
      <c r="N176" s="76"/>
      <c r="O176" s="76"/>
      <c r="P176" s="76"/>
      <c r="Q176" s="77"/>
      <c r="R176" s="14" t="str">
        <f t="shared" si="13"/>
        <v>◄</v>
      </c>
      <c r="S176" s="13" t="str">
        <f t="shared" si="10"/>
        <v>◄</v>
      </c>
      <c r="T176" s="12"/>
      <c r="U176" s="12"/>
      <c r="V176" s="11" t="str">
        <f t="shared" si="11"/>
        <v/>
      </c>
      <c r="W176" s="4"/>
    </row>
    <row r="177" spans="1:23" ht="16.2" customHeight="1" thickTop="1" thickBot="1" x14ac:dyDescent="0.35">
      <c r="A177" s="9"/>
      <c r="B177" s="24" t="s">
        <v>5</v>
      </c>
      <c r="C177" s="23">
        <v>173</v>
      </c>
      <c r="D177" s="28" t="s">
        <v>153</v>
      </c>
      <c r="E177" s="21">
        <v>39396</v>
      </c>
      <c r="F177" s="20" t="s">
        <v>641</v>
      </c>
      <c r="G177" s="19" t="s">
        <v>3</v>
      </c>
      <c r="H177" s="18">
        <f>H176+1</f>
        <v>88</v>
      </c>
      <c r="I177" s="90" t="str">
        <f>CONCATENATE("*","① 0,52€")</f>
        <v>*① 0,52€</v>
      </c>
      <c r="J177" s="91"/>
      <c r="K177" s="17" t="s">
        <v>618</v>
      </c>
      <c r="L177" s="110" t="s">
        <v>643</v>
      </c>
      <c r="M177" s="78" t="s">
        <v>642</v>
      </c>
      <c r="N177" s="76"/>
      <c r="O177" s="76"/>
      <c r="P177" s="76"/>
      <c r="Q177" s="77"/>
      <c r="R177" s="14" t="str">
        <f t="shared" si="13"/>
        <v>◄</v>
      </c>
      <c r="S177" s="13" t="str">
        <f t="shared" si="10"/>
        <v>◄</v>
      </c>
      <c r="T177" s="12"/>
      <c r="U177" s="12"/>
      <c r="V177" s="11" t="str">
        <f t="shared" si="11"/>
        <v/>
      </c>
      <c r="W177" s="4"/>
    </row>
    <row r="178" spans="1:23" ht="14.4" customHeight="1" thickTop="1" thickBot="1" x14ac:dyDescent="0.35">
      <c r="A178" s="9"/>
      <c r="B178" s="24" t="s">
        <v>5</v>
      </c>
      <c r="C178" s="23">
        <v>174</v>
      </c>
      <c r="D178" s="28" t="s">
        <v>151</v>
      </c>
      <c r="E178" s="21">
        <v>39396</v>
      </c>
      <c r="F178" s="20" t="s">
        <v>641</v>
      </c>
      <c r="G178" s="19" t="s">
        <v>3</v>
      </c>
      <c r="H178" s="18">
        <f>H177</f>
        <v>88</v>
      </c>
      <c r="I178" s="90" t="str">
        <f>CONCATENATE("*","① 0,52€")</f>
        <v>*① 0,52€</v>
      </c>
      <c r="J178" s="91"/>
      <c r="K178" s="17" t="s">
        <v>618</v>
      </c>
      <c r="L178" s="106"/>
      <c r="M178" s="78" t="s">
        <v>640</v>
      </c>
      <c r="N178" s="76"/>
      <c r="O178" s="76"/>
      <c r="P178" s="76"/>
      <c r="Q178" s="77"/>
      <c r="R178" s="14" t="str">
        <f t="shared" si="13"/>
        <v>◄</v>
      </c>
      <c r="S178" s="13" t="str">
        <f t="shared" si="10"/>
        <v>◄</v>
      </c>
      <c r="T178" s="12"/>
      <c r="U178" s="12"/>
      <c r="V178" s="11" t="str">
        <f t="shared" si="11"/>
        <v/>
      </c>
      <c r="W178" s="4"/>
    </row>
    <row r="179" spans="1:23" ht="15.6" customHeight="1" thickTop="1" thickBot="1" x14ac:dyDescent="0.35">
      <c r="A179" s="9"/>
      <c r="B179" s="24" t="s">
        <v>5</v>
      </c>
      <c r="C179" s="23">
        <v>175</v>
      </c>
      <c r="D179" s="28" t="s">
        <v>147</v>
      </c>
      <c r="E179" s="21">
        <v>39008</v>
      </c>
      <c r="F179" s="20" t="s">
        <v>639</v>
      </c>
      <c r="G179" s="19" t="s">
        <v>3</v>
      </c>
      <c r="H179" s="18">
        <f>H178+1</f>
        <v>89</v>
      </c>
      <c r="I179" s="90" t="str">
        <f t="shared" ref="I179:I188" si="14">CONCATENATE("*","① 0,54€")</f>
        <v>*① 0,54€</v>
      </c>
      <c r="J179" s="91"/>
      <c r="K179" s="17" t="s">
        <v>618</v>
      </c>
      <c r="L179" s="16" t="s">
        <v>638</v>
      </c>
      <c r="M179" s="75" t="s">
        <v>146</v>
      </c>
      <c r="N179" s="78"/>
      <c r="O179" s="78"/>
      <c r="P179" s="78"/>
      <c r="Q179" s="79"/>
      <c r="R179" s="14" t="str">
        <f t="shared" si="13"/>
        <v>◄</v>
      </c>
      <c r="S179" s="13" t="str">
        <f t="shared" si="10"/>
        <v>◄</v>
      </c>
      <c r="T179" s="12"/>
      <c r="U179" s="12"/>
      <c r="V179" s="11" t="str">
        <f t="shared" si="11"/>
        <v/>
      </c>
      <c r="W179" s="4"/>
    </row>
    <row r="180" spans="1:23" ht="15.6" customHeight="1" thickTop="1" thickBot="1" x14ac:dyDescent="0.35">
      <c r="A180" s="9"/>
      <c r="B180" s="24" t="s">
        <v>5</v>
      </c>
      <c r="C180" s="23">
        <v>176</v>
      </c>
      <c r="D180" s="28" t="s">
        <v>145</v>
      </c>
      <c r="E180" s="21">
        <v>39008</v>
      </c>
      <c r="F180" s="20" t="s">
        <v>639</v>
      </c>
      <c r="G180" s="19" t="s">
        <v>3</v>
      </c>
      <c r="H180" s="18">
        <f>H179</f>
        <v>89</v>
      </c>
      <c r="I180" s="90" t="str">
        <f t="shared" si="14"/>
        <v>*① 0,54€</v>
      </c>
      <c r="J180" s="91"/>
      <c r="K180" s="17" t="s">
        <v>618</v>
      </c>
      <c r="L180" s="16" t="s">
        <v>638</v>
      </c>
      <c r="M180" s="75" t="s">
        <v>144</v>
      </c>
      <c r="N180" s="78"/>
      <c r="O180" s="78"/>
      <c r="P180" s="78"/>
      <c r="Q180" s="79"/>
      <c r="R180" s="14" t="str">
        <f t="shared" si="13"/>
        <v>◄</v>
      </c>
      <c r="S180" s="13" t="str">
        <f t="shared" si="10"/>
        <v>◄</v>
      </c>
      <c r="T180" s="12"/>
      <c r="U180" s="12"/>
      <c r="V180" s="11" t="str">
        <f t="shared" si="11"/>
        <v/>
      </c>
      <c r="W180" s="4"/>
    </row>
    <row r="181" spans="1:23" ht="15.6" customHeight="1" thickTop="1" thickBot="1" x14ac:dyDescent="0.35">
      <c r="A181" s="9"/>
      <c r="B181" s="24" t="s">
        <v>5</v>
      </c>
      <c r="C181" s="23">
        <v>177</v>
      </c>
      <c r="D181" s="28" t="s">
        <v>143</v>
      </c>
      <c r="E181" s="21">
        <v>39008</v>
      </c>
      <c r="F181" s="20" t="s">
        <v>639</v>
      </c>
      <c r="G181" s="19" t="s">
        <v>3</v>
      </c>
      <c r="H181" s="18">
        <f>H180+1</f>
        <v>90</v>
      </c>
      <c r="I181" s="90" t="str">
        <f t="shared" si="14"/>
        <v>*① 0,54€</v>
      </c>
      <c r="J181" s="91"/>
      <c r="K181" s="17" t="s">
        <v>618</v>
      </c>
      <c r="L181" s="16" t="s">
        <v>638</v>
      </c>
      <c r="M181" s="75" t="s">
        <v>142</v>
      </c>
      <c r="N181" s="78"/>
      <c r="O181" s="78"/>
      <c r="P181" s="78"/>
      <c r="Q181" s="79"/>
      <c r="R181" s="14" t="str">
        <f t="shared" si="13"/>
        <v>◄</v>
      </c>
      <c r="S181" s="13" t="str">
        <f t="shared" si="10"/>
        <v>◄</v>
      </c>
      <c r="T181" s="12"/>
      <c r="U181" s="12"/>
      <c r="V181" s="11" t="str">
        <f t="shared" si="11"/>
        <v/>
      </c>
      <c r="W181" s="4"/>
    </row>
    <row r="182" spans="1:23" ht="15.6" customHeight="1" thickTop="1" thickBot="1" x14ac:dyDescent="0.35">
      <c r="A182" s="9"/>
      <c r="B182" s="24" t="s">
        <v>5</v>
      </c>
      <c r="C182" s="23">
        <v>178</v>
      </c>
      <c r="D182" s="28" t="s">
        <v>141</v>
      </c>
      <c r="E182" s="21">
        <v>39008</v>
      </c>
      <c r="F182" s="20" t="s">
        <v>639</v>
      </c>
      <c r="G182" s="19" t="s">
        <v>3</v>
      </c>
      <c r="H182" s="18">
        <f>H181</f>
        <v>90</v>
      </c>
      <c r="I182" s="90" t="str">
        <f t="shared" si="14"/>
        <v>*① 0,54€</v>
      </c>
      <c r="J182" s="91"/>
      <c r="K182" s="17" t="s">
        <v>618</v>
      </c>
      <c r="L182" s="16" t="s">
        <v>638</v>
      </c>
      <c r="M182" s="75" t="s">
        <v>140</v>
      </c>
      <c r="N182" s="78"/>
      <c r="O182" s="78"/>
      <c r="P182" s="78"/>
      <c r="Q182" s="79"/>
      <c r="R182" s="14" t="str">
        <f t="shared" si="13"/>
        <v>◄</v>
      </c>
      <c r="S182" s="13" t="str">
        <f t="shared" si="10"/>
        <v>◄</v>
      </c>
      <c r="T182" s="12"/>
      <c r="U182" s="12"/>
      <c r="V182" s="11" t="str">
        <f t="shared" si="11"/>
        <v/>
      </c>
      <c r="W182" s="4"/>
    </row>
    <row r="183" spans="1:23" ht="15.6" customHeight="1" thickTop="1" thickBot="1" x14ac:dyDescent="0.35">
      <c r="A183" s="9"/>
      <c r="B183" s="24" t="s">
        <v>5</v>
      </c>
      <c r="C183" s="23">
        <v>179</v>
      </c>
      <c r="D183" s="28" t="s">
        <v>139</v>
      </c>
      <c r="E183" s="21">
        <v>39008</v>
      </c>
      <c r="F183" s="20" t="s">
        <v>639</v>
      </c>
      <c r="G183" s="19" t="s">
        <v>3</v>
      </c>
      <c r="H183" s="18">
        <f>H182+1</f>
        <v>91</v>
      </c>
      <c r="I183" s="90" t="str">
        <f t="shared" si="14"/>
        <v>*① 0,54€</v>
      </c>
      <c r="J183" s="91"/>
      <c r="K183" s="17" t="s">
        <v>618</v>
      </c>
      <c r="L183" s="16" t="s">
        <v>638</v>
      </c>
      <c r="M183" s="75" t="s">
        <v>138</v>
      </c>
      <c r="N183" s="78"/>
      <c r="O183" s="78"/>
      <c r="P183" s="78"/>
      <c r="Q183" s="79"/>
      <c r="R183" s="14" t="str">
        <f t="shared" si="13"/>
        <v>◄</v>
      </c>
      <c r="S183" s="13" t="str">
        <f t="shared" si="10"/>
        <v>◄</v>
      </c>
      <c r="T183" s="12"/>
      <c r="U183" s="12"/>
      <c r="V183" s="11" t="str">
        <f t="shared" si="11"/>
        <v/>
      </c>
      <c r="W183" s="4"/>
    </row>
    <row r="184" spans="1:23" ht="15.6" customHeight="1" thickTop="1" thickBot="1" x14ac:dyDescent="0.35">
      <c r="A184" s="9"/>
      <c r="B184" s="24" t="s">
        <v>5</v>
      </c>
      <c r="C184" s="23">
        <v>180</v>
      </c>
      <c r="D184" s="28" t="s">
        <v>137</v>
      </c>
      <c r="E184" s="21">
        <v>39008</v>
      </c>
      <c r="F184" s="20" t="s">
        <v>639</v>
      </c>
      <c r="G184" s="19" t="s">
        <v>3</v>
      </c>
      <c r="H184" s="18">
        <f>H183</f>
        <v>91</v>
      </c>
      <c r="I184" s="90" t="str">
        <f t="shared" si="14"/>
        <v>*① 0,54€</v>
      </c>
      <c r="J184" s="91"/>
      <c r="K184" s="17" t="s">
        <v>618</v>
      </c>
      <c r="L184" s="16" t="s">
        <v>638</v>
      </c>
      <c r="M184" s="75" t="s">
        <v>136</v>
      </c>
      <c r="N184" s="78"/>
      <c r="O184" s="78"/>
      <c r="P184" s="78"/>
      <c r="Q184" s="79"/>
      <c r="R184" s="14" t="str">
        <f t="shared" si="13"/>
        <v>◄</v>
      </c>
      <c r="S184" s="13" t="str">
        <f t="shared" si="10"/>
        <v>◄</v>
      </c>
      <c r="T184" s="12"/>
      <c r="U184" s="12"/>
      <c r="V184" s="11" t="str">
        <f t="shared" si="11"/>
        <v/>
      </c>
      <c r="W184" s="4"/>
    </row>
    <row r="185" spans="1:23" ht="15.6" customHeight="1" thickTop="1" thickBot="1" x14ac:dyDescent="0.35">
      <c r="A185" s="9"/>
      <c r="B185" s="24" t="s">
        <v>5</v>
      </c>
      <c r="C185" s="23">
        <v>181</v>
      </c>
      <c r="D185" s="28" t="s">
        <v>135</v>
      </c>
      <c r="E185" s="21">
        <v>39008</v>
      </c>
      <c r="F185" s="20" t="s">
        <v>639</v>
      </c>
      <c r="G185" s="19" t="s">
        <v>3</v>
      </c>
      <c r="H185" s="18">
        <f>H184+1</f>
        <v>92</v>
      </c>
      <c r="I185" s="90" t="str">
        <f t="shared" si="14"/>
        <v>*① 0,54€</v>
      </c>
      <c r="J185" s="91"/>
      <c r="K185" s="17" t="s">
        <v>618</v>
      </c>
      <c r="L185" s="16" t="s">
        <v>638</v>
      </c>
      <c r="M185" s="75" t="s">
        <v>134</v>
      </c>
      <c r="N185" s="78"/>
      <c r="O185" s="78"/>
      <c r="P185" s="78"/>
      <c r="Q185" s="79"/>
      <c r="R185" s="14" t="str">
        <f t="shared" ref="R185:R216" si="15">IF(AND(S185="◄",V185="►"),"◄?►",IF(S185="◄","◄",IF(V185="►","►","")))</f>
        <v>◄</v>
      </c>
      <c r="S185" s="13" t="str">
        <f t="shared" si="10"/>
        <v>◄</v>
      </c>
      <c r="T185" s="12"/>
      <c r="U185" s="12"/>
      <c r="V185" s="11" t="str">
        <f t="shared" si="11"/>
        <v/>
      </c>
      <c r="W185" s="4"/>
    </row>
    <row r="186" spans="1:23" ht="15.6" customHeight="1" thickTop="1" thickBot="1" x14ac:dyDescent="0.35">
      <c r="A186" s="9"/>
      <c r="B186" s="24" t="s">
        <v>5</v>
      </c>
      <c r="C186" s="23">
        <v>182</v>
      </c>
      <c r="D186" s="28" t="s">
        <v>133</v>
      </c>
      <c r="E186" s="21">
        <v>39008</v>
      </c>
      <c r="F186" s="20" t="s">
        <v>639</v>
      </c>
      <c r="G186" s="19" t="s">
        <v>3</v>
      </c>
      <c r="H186" s="18">
        <f>H185</f>
        <v>92</v>
      </c>
      <c r="I186" s="90" t="str">
        <f t="shared" si="14"/>
        <v>*① 0,54€</v>
      </c>
      <c r="J186" s="91"/>
      <c r="K186" s="17" t="s">
        <v>618</v>
      </c>
      <c r="L186" s="16" t="s">
        <v>638</v>
      </c>
      <c r="M186" s="75" t="s">
        <v>132</v>
      </c>
      <c r="N186" s="78"/>
      <c r="O186" s="78"/>
      <c r="P186" s="78"/>
      <c r="Q186" s="79"/>
      <c r="R186" s="14" t="str">
        <f t="shared" si="15"/>
        <v>◄</v>
      </c>
      <c r="S186" s="13" t="str">
        <f t="shared" si="10"/>
        <v>◄</v>
      </c>
      <c r="T186" s="12"/>
      <c r="U186" s="12"/>
      <c r="V186" s="11" t="str">
        <f t="shared" si="11"/>
        <v/>
      </c>
      <c r="W186" s="4"/>
    </row>
    <row r="187" spans="1:23" ht="15.6" customHeight="1" thickTop="1" thickBot="1" x14ac:dyDescent="0.35">
      <c r="A187" s="9"/>
      <c r="B187" s="24" t="s">
        <v>5</v>
      </c>
      <c r="C187" s="23">
        <v>183</v>
      </c>
      <c r="D187" s="28" t="s">
        <v>131</v>
      </c>
      <c r="E187" s="21">
        <v>39008</v>
      </c>
      <c r="F187" s="20" t="s">
        <v>639</v>
      </c>
      <c r="G187" s="19" t="s">
        <v>3</v>
      </c>
      <c r="H187" s="18">
        <f>H186+1</f>
        <v>93</v>
      </c>
      <c r="I187" s="90" t="str">
        <f t="shared" si="14"/>
        <v>*① 0,54€</v>
      </c>
      <c r="J187" s="91"/>
      <c r="K187" s="17" t="s">
        <v>618</v>
      </c>
      <c r="L187" s="16" t="s">
        <v>638</v>
      </c>
      <c r="M187" s="75" t="s">
        <v>130</v>
      </c>
      <c r="N187" s="78"/>
      <c r="O187" s="78"/>
      <c r="P187" s="78"/>
      <c r="Q187" s="79"/>
      <c r="R187" s="14" t="str">
        <f t="shared" si="15"/>
        <v>◄</v>
      </c>
      <c r="S187" s="13" t="str">
        <f t="shared" si="10"/>
        <v>◄</v>
      </c>
      <c r="T187" s="12"/>
      <c r="U187" s="12"/>
      <c r="V187" s="11" t="str">
        <f t="shared" si="11"/>
        <v/>
      </c>
      <c r="W187" s="4"/>
    </row>
    <row r="188" spans="1:23" ht="15.6" customHeight="1" thickTop="1" thickBot="1" x14ac:dyDescent="0.35">
      <c r="A188" s="9"/>
      <c r="B188" s="24" t="s">
        <v>5</v>
      </c>
      <c r="C188" s="23">
        <v>184</v>
      </c>
      <c r="D188" s="28" t="s">
        <v>129</v>
      </c>
      <c r="E188" s="21">
        <v>39008</v>
      </c>
      <c r="F188" s="20" t="s">
        <v>639</v>
      </c>
      <c r="G188" s="19" t="s">
        <v>3</v>
      </c>
      <c r="H188" s="18">
        <f>H187</f>
        <v>93</v>
      </c>
      <c r="I188" s="90" t="str">
        <f t="shared" si="14"/>
        <v>*① 0,54€</v>
      </c>
      <c r="J188" s="91"/>
      <c r="K188" s="17" t="s">
        <v>618</v>
      </c>
      <c r="L188" s="16" t="s">
        <v>638</v>
      </c>
      <c r="M188" s="75" t="s">
        <v>126</v>
      </c>
      <c r="N188" s="78"/>
      <c r="O188" s="78"/>
      <c r="P188" s="78"/>
      <c r="Q188" s="79"/>
      <c r="R188" s="14" t="str">
        <f t="shared" si="15"/>
        <v>◄</v>
      </c>
      <c r="S188" s="13" t="str">
        <f t="shared" si="10"/>
        <v>◄</v>
      </c>
      <c r="T188" s="12"/>
      <c r="U188" s="12"/>
      <c r="V188" s="11" t="str">
        <f t="shared" si="11"/>
        <v/>
      </c>
      <c r="W188" s="4"/>
    </row>
    <row r="189" spans="1:23" ht="15.6" customHeight="1" thickTop="1" thickBot="1" x14ac:dyDescent="0.35">
      <c r="A189" s="9"/>
      <c r="B189" s="24" t="s">
        <v>5</v>
      </c>
      <c r="C189" s="23">
        <v>185</v>
      </c>
      <c r="D189" s="28" t="s">
        <v>125</v>
      </c>
      <c r="E189" s="21">
        <v>40120</v>
      </c>
      <c r="F189" s="20" t="s">
        <v>637</v>
      </c>
      <c r="G189" s="19" t="s">
        <v>3</v>
      </c>
      <c r="H189" s="18">
        <f>H188+1</f>
        <v>94</v>
      </c>
      <c r="I189" s="90" t="str">
        <f t="shared" ref="I189:I204" si="16">CONCATENATE("*","① 0,59€")</f>
        <v>*① 0,59€</v>
      </c>
      <c r="J189" s="91"/>
      <c r="K189" s="17" t="s">
        <v>618</v>
      </c>
      <c r="L189" s="16" t="s">
        <v>636</v>
      </c>
      <c r="M189" s="75" t="s">
        <v>124</v>
      </c>
      <c r="N189" s="78"/>
      <c r="O189" s="78"/>
      <c r="P189" s="78"/>
      <c r="Q189" s="79"/>
      <c r="R189" s="14" t="str">
        <f t="shared" si="15"/>
        <v>◄</v>
      </c>
      <c r="S189" s="13" t="str">
        <f t="shared" si="10"/>
        <v>◄</v>
      </c>
      <c r="T189" s="12"/>
      <c r="U189" s="12"/>
      <c r="V189" s="11" t="str">
        <f t="shared" si="11"/>
        <v/>
      </c>
      <c r="W189" s="4"/>
    </row>
    <row r="190" spans="1:23" ht="15.6" customHeight="1" thickTop="1" thickBot="1" x14ac:dyDescent="0.35">
      <c r="A190" s="9"/>
      <c r="B190" s="24" t="s">
        <v>5</v>
      </c>
      <c r="C190" s="23">
        <v>186</v>
      </c>
      <c r="D190" s="28" t="s">
        <v>123</v>
      </c>
      <c r="E190" s="21">
        <v>40120</v>
      </c>
      <c r="F190" s="20" t="s">
        <v>637</v>
      </c>
      <c r="G190" s="19" t="s">
        <v>3</v>
      </c>
      <c r="H190" s="18">
        <f>H189</f>
        <v>94</v>
      </c>
      <c r="I190" s="90" t="str">
        <f t="shared" si="16"/>
        <v>*① 0,59€</v>
      </c>
      <c r="J190" s="91"/>
      <c r="K190" s="17" t="s">
        <v>618</v>
      </c>
      <c r="L190" s="16" t="s">
        <v>636</v>
      </c>
      <c r="M190" s="75" t="s">
        <v>122</v>
      </c>
      <c r="N190" s="78"/>
      <c r="O190" s="78"/>
      <c r="P190" s="78"/>
      <c r="Q190" s="79"/>
      <c r="R190" s="14" t="str">
        <f t="shared" si="15"/>
        <v>◄</v>
      </c>
      <c r="S190" s="13" t="str">
        <f t="shared" si="10"/>
        <v>◄</v>
      </c>
      <c r="T190" s="12"/>
      <c r="U190" s="12"/>
      <c r="V190" s="11" t="str">
        <f t="shared" si="11"/>
        <v/>
      </c>
      <c r="W190" s="4"/>
    </row>
    <row r="191" spans="1:23" ht="15.6" customHeight="1" thickTop="1" thickBot="1" x14ac:dyDescent="0.35">
      <c r="A191" s="9"/>
      <c r="B191" s="24" t="s">
        <v>5</v>
      </c>
      <c r="C191" s="23">
        <v>187</v>
      </c>
      <c r="D191" s="28" t="s">
        <v>121</v>
      </c>
      <c r="E191" s="21">
        <v>40120</v>
      </c>
      <c r="F191" s="20" t="s">
        <v>637</v>
      </c>
      <c r="G191" s="19" t="s">
        <v>3</v>
      </c>
      <c r="H191" s="18">
        <f>H190+1</f>
        <v>95</v>
      </c>
      <c r="I191" s="90" t="str">
        <f t="shared" si="16"/>
        <v>*① 0,59€</v>
      </c>
      <c r="J191" s="91"/>
      <c r="K191" s="17" t="s">
        <v>618</v>
      </c>
      <c r="L191" s="16" t="s">
        <v>636</v>
      </c>
      <c r="M191" s="75" t="s">
        <v>120</v>
      </c>
      <c r="N191" s="78"/>
      <c r="O191" s="78"/>
      <c r="P191" s="78"/>
      <c r="Q191" s="79"/>
      <c r="R191" s="14" t="str">
        <f t="shared" si="15"/>
        <v>◄</v>
      </c>
      <c r="S191" s="13" t="str">
        <f t="shared" si="10"/>
        <v>◄</v>
      </c>
      <c r="T191" s="12"/>
      <c r="U191" s="12"/>
      <c r="V191" s="11" t="str">
        <f t="shared" si="11"/>
        <v/>
      </c>
      <c r="W191" s="4"/>
    </row>
    <row r="192" spans="1:23" ht="15.6" customHeight="1" thickTop="1" thickBot="1" x14ac:dyDescent="0.35">
      <c r="A192" s="9"/>
      <c r="B192" s="24" t="s">
        <v>5</v>
      </c>
      <c r="C192" s="23">
        <v>188</v>
      </c>
      <c r="D192" s="28" t="s">
        <v>119</v>
      </c>
      <c r="E192" s="21">
        <v>40120</v>
      </c>
      <c r="F192" s="20" t="s">
        <v>637</v>
      </c>
      <c r="G192" s="19" t="s">
        <v>3</v>
      </c>
      <c r="H192" s="18">
        <f>H191</f>
        <v>95</v>
      </c>
      <c r="I192" s="90" t="str">
        <f t="shared" si="16"/>
        <v>*① 0,59€</v>
      </c>
      <c r="J192" s="91"/>
      <c r="K192" s="17" t="s">
        <v>618</v>
      </c>
      <c r="L192" s="16" t="s">
        <v>636</v>
      </c>
      <c r="M192" s="75" t="s">
        <v>118</v>
      </c>
      <c r="N192" s="78"/>
      <c r="O192" s="78"/>
      <c r="P192" s="78"/>
      <c r="Q192" s="79"/>
      <c r="R192" s="14" t="str">
        <f t="shared" si="15"/>
        <v>◄</v>
      </c>
      <c r="S192" s="13" t="str">
        <f t="shared" si="10"/>
        <v>◄</v>
      </c>
      <c r="T192" s="12"/>
      <c r="U192" s="12"/>
      <c r="V192" s="11" t="str">
        <f t="shared" si="11"/>
        <v/>
      </c>
      <c r="W192" s="4"/>
    </row>
    <row r="193" spans="1:23" ht="15.6" customHeight="1" thickTop="1" thickBot="1" x14ac:dyDescent="0.35">
      <c r="A193" s="9"/>
      <c r="B193" s="24" t="s">
        <v>5</v>
      </c>
      <c r="C193" s="23">
        <v>189</v>
      </c>
      <c r="D193" s="28" t="s">
        <v>117</v>
      </c>
      <c r="E193" s="21">
        <v>40120</v>
      </c>
      <c r="F193" s="20" t="s">
        <v>637</v>
      </c>
      <c r="G193" s="19" t="s">
        <v>3</v>
      </c>
      <c r="H193" s="18">
        <f>H192+1</f>
        <v>96</v>
      </c>
      <c r="I193" s="90" t="str">
        <f t="shared" si="16"/>
        <v>*① 0,59€</v>
      </c>
      <c r="J193" s="91"/>
      <c r="K193" s="17" t="s">
        <v>618</v>
      </c>
      <c r="L193" s="16" t="s">
        <v>636</v>
      </c>
      <c r="M193" s="75" t="s">
        <v>116</v>
      </c>
      <c r="N193" s="78"/>
      <c r="O193" s="78"/>
      <c r="P193" s="78"/>
      <c r="Q193" s="79"/>
      <c r="R193" s="14" t="str">
        <f t="shared" si="15"/>
        <v>◄</v>
      </c>
      <c r="S193" s="13" t="str">
        <f t="shared" si="10"/>
        <v>◄</v>
      </c>
      <c r="T193" s="12"/>
      <c r="U193" s="12"/>
      <c r="V193" s="11" t="str">
        <f t="shared" si="11"/>
        <v/>
      </c>
      <c r="W193" s="4"/>
    </row>
    <row r="194" spans="1:23" ht="15.6" customHeight="1" thickTop="1" thickBot="1" x14ac:dyDescent="0.35">
      <c r="A194" s="9"/>
      <c r="B194" s="24" t="s">
        <v>5</v>
      </c>
      <c r="C194" s="23">
        <v>190</v>
      </c>
      <c r="D194" s="28" t="s">
        <v>115</v>
      </c>
      <c r="E194" s="21">
        <v>40120</v>
      </c>
      <c r="F194" s="20" t="s">
        <v>637</v>
      </c>
      <c r="G194" s="19" t="s">
        <v>3</v>
      </c>
      <c r="H194" s="18">
        <f>H193</f>
        <v>96</v>
      </c>
      <c r="I194" s="90" t="str">
        <f t="shared" si="16"/>
        <v>*① 0,59€</v>
      </c>
      <c r="J194" s="91"/>
      <c r="K194" s="17" t="s">
        <v>618</v>
      </c>
      <c r="L194" s="16" t="s">
        <v>636</v>
      </c>
      <c r="M194" s="75" t="s">
        <v>114</v>
      </c>
      <c r="N194" s="78"/>
      <c r="O194" s="78"/>
      <c r="P194" s="78"/>
      <c r="Q194" s="79"/>
      <c r="R194" s="14" t="str">
        <f t="shared" si="15"/>
        <v>◄</v>
      </c>
      <c r="S194" s="13" t="str">
        <f t="shared" si="10"/>
        <v>◄</v>
      </c>
      <c r="T194" s="12"/>
      <c r="U194" s="12"/>
      <c r="V194" s="11" t="str">
        <f t="shared" si="11"/>
        <v/>
      </c>
      <c r="W194" s="4"/>
    </row>
    <row r="195" spans="1:23" ht="15.6" customHeight="1" thickTop="1" thickBot="1" x14ac:dyDescent="0.35">
      <c r="A195" s="9"/>
      <c r="B195" s="24" t="s">
        <v>5</v>
      </c>
      <c r="C195" s="23">
        <v>191</v>
      </c>
      <c r="D195" s="28" t="s">
        <v>113</v>
      </c>
      <c r="E195" s="21">
        <v>40120</v>
      </c>
      <c r="F195" s="20" t="s">
        <v>637</v>
      </c>
      <c r="G195" s="19" t="s">
        <v>3</v>
      </c>
      <c r="H195" s="18">
        <f>H194+1</f>
        <v>97</v>
      </c>
      <c r="I195" s="90" t="str">
        <f t="shared" si="16"/>
        <v>*① 0,59€</v>
      </c>
      <c r="J195" s="91"/>
      <c r="K195" s="17" t="s">
        <v>618</v>
      </c>
      <c r="L195" s="16" t="s">
        <v>636</v>
      </c>
      <c r="M195" s="75" t="s">
        <v>112</v>
      </c>
      <c r="N195" s="78"/>
      <c r="O195" s="78"/>
      <c r="P195" s="78"/>
      <c r="Q195" s="79"/>
      <c r="R195" s="14" t="str">
        <f t="shared" si="15"/>
        <v>◄</v>
      </c>
      <c r="S195" s="13" t="str">
        <f t="shared" si="10"/>
        <v>◄</v>
      </c>
      <c r="T195" s="12"/>
      <c r="U195" s="12"/>
      <c r="V195" s="11" t="str">
        <f t="shared" si="11"/>
        <v/>
      </c>
      <c r="W195" s="4"/>
    </row>
    <row r="196" spans="1:23" ht="15.6" customHeight="1" thickTop="1" thickBot="1" x14ac:dyDescent="0.35">
      <c r="A196" s="9"/>
      <c r="B196" s="24" t="s">
        <v>5</v>
      </c>
      <c r="C196" s="23">
        <v>192</v>
      </c>
      <c r="D196" s="28" t="s">
        <v>111</v>
      </c>
      <c r="E196" s="21">
        <v>40120</v>
      </c>
      <c r="F196" s="20" t="s">
        <v>637</v>
      </c>
      <c r="G196" s="19" t="s">
        <v>3</v>
      </c>
      <c r="H196" s="18">
        <f>H195</f>
        <v>97</v>
      </c>
      <c r="I196" s="90" t="str">
        <f t="shared" si="16"/>
        <v>*① 0,59€</v>
      </c>
      <c r="J196" s="91"/>
      <c r="K196" s="17" t="s">
        <v>618</v>
      </c>
      <c r="L196" s="16" t="s">
        <v>636</v>
      </c>
      <c r="M196" s="75" t="s">
        <v>110</v>
      </c>
      <c r="N196" s="78"/>
      <c r="O196" s="78"/>
      <c r="P196" s="78"/>
      <c r="Q196" s="79"/>
      <c r="R196" s="14" t="str">
        <f t="shared" si="15"/>
        <v>◄</v>
      </c>
      <c r="S196" s="13" t="str">
        <f t="shared" si="10"/>
        <v>◄</v>
      </c>
      <c r="T196" s="12"/>
      <c r="U196" s="12"/>
      <c r="V196" s="11" t="str">
        <f t="shared" si="11"/>
        <v/>
      </c>
      <c r="W196" s="4"/>
    </row>
    <row r="197" spans="1:23" ht="15.6" customHeight="1" thickTop="1" thickBot="1" x14ac:dyDescent="0.35">
      <c r="A197" s="9"/>
      <c r="B197" s="24" t="s">
        <v>5</v>
      </c>
      <c r="C197" s="23">
        <v>193</v>
      </c>
      <c r="D197" s="28" t="s">
        <v>109</v>
      </c>
      <c r="E197" s="21">
        <v>40120</v>
      </c>
      <c r="F197" s="20" t="s">
        <v>637</v>
      </c>
      <c r="G197" s="19" t="s">
        <v>3</v>
      </c>
      <c r="H197" s="18">
        <f>H196+1</f>
        <v>98</v>
      </c>
      <c r="I197" s="90" t="str">
        <f t="shared" si="16"/>
        <v>*① 0,59€</v>
      </c>
      <c r="J197" s="91"/>
      <c r="K197" s="17" t="s">
        <v>618</v>
      </c>
      <c r="L197" s="16" t="s">
        <v>636</v>
      </c>
      <c r="M197" s="75" t="s">
        <v>108</v>
      </c>
      <c r="N197" s="78"/>
      <c r="O197" s="78"/>
      <c r="P197" s="78"/>
      <c r="Q197" s="79"/>
      <c r="R197" s="14" t="str">
        <f t="shared" si="15"/>
        <v>◄</v>
      </c>
      <c r="S197" s="13" t="str">
        <f t="shared" ref="S197:S259" si="17">IF(T197&gt;0,"","◄")</f>
        <v>◄</v>
      </c>
      <c r="T197" s="12"/>
      <c r="U197" s="12"/>
      <c r="V197" s="11" t="str">
        <f t="shared" ref="V197:V259" si="18">IF(U197&gt;0,"►","")</f>
        <v/>
      </c>
      <c r="W197" s="4"/>
    </row>
    <row r="198" spans="1:23" ht="15.6" customHeight="1" thickTop="1" thickBot="1" x14ac:dyDescent="0.35">
      <c r="A198" s="9"/>
      <c r="B198" s="24" t="s">
        <v>5</v>
      </c>
      <c r="C198" s="23">
        <v>194</v>
      </c>
      <c r="D198" s="28" t="s">
        <v>107</v>
      </c>
      <c r="E198" s="21">
        <v>40120</v>
      </c>
      <c r="F198" s="20" t="s">
        <v>637</v>
      </c>
      <c r="G198" s="19" t="s">
        <v>3</v>
      </c>
      <c r="H198" s="18">
        <f>H197</f>
        <v>98</v>
      </c>
      <c r="I198" s="90" t="str">
        <f t="shared" si="16"/>
        <v>*① 0,59€</v>
      </c>
      <c r="J198" s="91"/>
      <c r="K198" s="17" t="s">
        <v>618</v>
      </c>
      <c r="L198" s="16" t="s">
        <v>636</v>
      </c>
      <c r="M198" s="75" t="s">
        <v>106</v>
      </c>
      <c r="N198" s="78"/>
      <c r="O198" s="78"/>
      <c r="P198" s="78"/>
      <c r="Q198" s="79"/>
      <c r="R198" s="14" t="str">
        <f t="shared" si="15"/>
        <v>◄</v>
      </c>
      <c r="S198" s="13" t="str">
        <f t="shared" si="17"/>
        <v>◄</v>
      </c>
      <c r="T198" s="12"/>
      <c r="U198" s="12"/>
      <c r="V198" s="11" t="str">
        <f t="shared" si="18"/>
        <v/>
      </c>
      <c r="W198" s="4"/>
    </row>
    <row r="199" spans="1:23" ht="15.6" customHeight="1" thickTop="1" thickBot="1" x14ac:dyDescent="0.35">
      <c r="A199" s="9"/>
      <c r="B199" s="24" t="s">
        <v>5</v>
      </c>
      <c r="C199" s="23">
        <v>195</v>
      </c>
      <c r="D199" s="28" t="s">
        <v>105</v>
      </c>
      <c r="E199" s="21">
        <v>40120</v>
      </c>
      <c r="F199" s="20" t="s">
        <v>637</v>
      </c>
      <c r="G199" s="19" t="s">
        <v>3</v>
      </c>
      <c r="H199" s="18">
        <f>H198+1</f>
        <v>99</v>
      </c>
      <c r="I199" s="90" t="str">
        <f t="shared" si="16"/>
        <v>*① 0,59€</v>
      </c>
      <c r="J199" s="91"/>
      <c r="K199" s="17" t="s">
        <v>618</v>
      </c>
      <c r="L199" s="16" t="s">
        <v>636</v>
      </c>
      <c r="M199" s="75" t="s">
        <v>102</v>
      </c>
      <c r="N199" s="78"/>
      <c r="O199" s="78"/>
      <c r="P199" s="78"/>
      <c r="Q199" s="79"/>
      <c r="R199" s="14" t="str">
        <f t="shared" si="15"/>
        <v>◄</v>
      </c>
      <c r="S199" s="13" t="str">
        <f t="shared" si="17"/>
        <v>◄</v>
      </c>
      <c r="T199" s="12"/>
      <c r="U199" s="12"/>
      <c r="V199" s="11" t="str">
        <f t="shared" si="18"/>
        <v/>
      </c>
      <c r="W199" s="4"/>
    </row>
    <row r="200" spans="1:23" ht="15.6" customHeight="1" thickTop="1" thickBot="1" x14ac:dyDescent="0.35">
      <c r="A200" s="9"/>
      <c r="B200" s="24" t="s">
        <v>5</v>
      </c>
      <c r="C200" s="23">
        <v>196</v>
      </c>
      <c r="D200" s="28" t="s">
        <v>101</v>
      </c>
      <c r="E200" s="21">
        <v>40284</v>
      </c>
      <c r="F200" s="20" t="s">
        <v>631</v>
      </c>
      <c r="G200" s="19" t="s">
        <v>3</v>
      </c>
      <c r="H200" s="18">
        <f>H199</f>
        <v>99</v>
      </c>
      <c r="I200" s="90" t="str">
        <f t="shared" si="16"/>
        <v>*① 0,59€</v>
      </c>
      <c r="J200" s="91"/>
      <c r="K200" s="17" t="s">
        <v>618</v>
      </c>
      <c r="L200" s="29" t="s">
        <v>630</v>
      </c>
      <c r="M200" s="75" t="s">
        <v>635</v>
      </c>
      <c r="N200" s="76"/>
      <c r="O200" s="76"/>
      <c r="P200" s="76"/>
      <c r="Q200" s="77"/>
      <c r="R200" s="14" t="str">
        <f t="shared" si="15"/>
        <v>◄</v>
      </c>
      <c r="S200" s="13" t="str">
        <f t="shared" si="17"/>
        <v>◄</v>
      </c>
      <c r="T200" s="12"/>
      <c r="U200" s="12"/>
      <c r="V200" s="11" t="str">
        <f t="shared" si="18"/>
        <v/>
      </c>
      <c r="W200" s="4"/>
    </row>
    <row r="201" spans="1:23" ht="15.6" customHeight="1" thickTop="1" thickBot="1" x14ac:dyDescent="0.35">
      <c r="A201" s="9"/>
      <c r="B201" s="24" t="s">
        <v>5</v>
      </c>
      <c r="C201" s="23">
        <v>197</v>
      </c>
      <c r="D201" s="28" t="s">
        <v>99</v>
      </c>
      <c r="E201" s="21">
        <v>40284</v>
      </c>
      <c r="F201" s="20" t="s">
        <v>631</v>
      </c>
      <c r="G201" s="19" t="s">
        <v>3</v>
      </c>
      <c r="H201" s="18">
        <f>H200+1</f>
        <v>100</v>
      </c>
      <c r="I201" s="90" t="str">
        <f t="shared" si="16"/>
        <v>*① 0,59€</v>
      </c>
      <c r="J201" s="91"/>
      <c r="K201" s="17" t="s">
        <v>618</v>
      </c>
      <c r="L201" s="16" t="s">
        <v>630</v>
      </c>
      <c r="M201" s="75" t="s">
        <v>634</v>
      </c>
      <c r="N201" s="76"/>
      <c r="O201" s="76"/>
      <c r="P201" s="76"/>
      <c r="Q201" s="77"/>
      <c r="R201" s="14" t="str">
        <f t="shared" si="15"/>
        <v>◄</v>
      </c>
      <c r="S201" s="13" t="str">
        <f t="shared" si="17"/>
        <v>◄</v>
      </c>
      <c r="T201" s="12"/>
      <c r="U201" s="12"/>
      <c r="V201" s="11" t="str">
        <f t="shared" si="18"/>
        <v/>
      </c>
      <c r="W201" s="4"/>
    </row>
    <row r="202" spans="1:23" ht="15.6" customHeight="1" thickTop="1" thickBot="1" x14ac:dyDescent="0.35">
      <c r="A202" s="9"/>
      <c r="B202" s="24" t="s">
        <v>5</v>
      </c>
      <c r="C202" s="23">
        <v>198</v>
      </c>
      <c r="D202" s="28" t="s">
        <v>97</v>
      </c>
      <c r="E202" s="21">
        <v>40284</v>
      </c>
      <c r="F202" s="20" t="s">
        <v>631</v>
      </c>
      <c r="G202" s="19" t="s">
        <v>3</v>
      </c>
      <c r="H202" s="18">
        <f>H201</f>
        <v>100</v>
      </c>
      <c r="I202" s="90" t="str">
        <f t="shared" si="16"/>
        <v>*① 0,59€</v>
      </c>
      <c r="J202" s="91"/>
      <c r="K202" s="17" t="s">
        <v>618</v>
      </c>
      <c r="L202" s="16" t="s">
        <v>630</v>
      </c>
      <c r="M202" s="75" t="s">
        <v>633</v>
      </c>
      <c r="N202" s="76"/>
      <c r="O202" s="76"/>
      <c r="P202" s="76"/>
      <c r="Q202" s="77"/>
      <c r="R202" s="14" t="str">
        <f t="shared" si="15"/>
        <v>◄</v>
      </c>
      <c r="S202" s="13" t="str">
        <f t="shared" si="17"/>
        <v>◄</v>
      </c>
      <c r="T202" s="12"/>
      <c r="U202" s="12"/>
      <c r="V202" s="11" t="str">
        <f t="shared" si="18"/>
        <v/>
      </c>
      <c r="W202" s="4"/>
    </row>
    <row r="203" spans="1:23" ht="15.6" customHeight="1" thickTop="1" thickBot="1" x14ac:dyDescent="0.35">
      <c r="A203" s="9"/>
      <c r="B203" s="24" t="s">
        <v>5</v>
      </c>
      <c r="C203" s="23">
        <v>199</v>
      </c>
      <c r="D203" s="28" t="s">
        <v>95</v>
      </c>
      <c r="E203" s="21">
        <v>40284</v>
      </c>
      <c r="F203" s="20" t="s">
        <v>631</v>
      </c>
      <c r="G203" s="19" t="s">
        <v>3</v>
      </c>
      <c r="H203" s="18">
        <f>H202+1</f>
        <v>101</v>
      </c>
      <c r="I203" s="90" t="str">
        <f t="shared" si="16"/>
        <v>*① 0,59€</v>
      </c>
      <c r="J203" s="91"/>
      <c r="K203" s="17" t="s">
        <v>618</v>
      </c>
      <c r="L203" s="16" t="s">
        <v>630</v>
      </c>
      <c r="M203" s="75" t="s">
        <v>632</v>
      </c>
      <c r="N203" s="76"/>
      <c r="O203" s="76"/>
      <c r="P203" s="76"/>
      <c r="Q203" s="77"/>
      <c r="R203" s="14" t="str">
        <f t="shared" si="15"/>
        <v>◄</v>
      </c>
      <c r="S203" s="13" t="str">
        <f t="shared" si="17"/>
        <v>◄</v>
      </c>
      <c r="T203" s="12"/>
      <c r="U203" s="12"/>
      <c r="V203" s="11" t="str">
        <f t="shared" si="18"/>
        <v/>
      </c>
      <c r="W203" s="4"/>
    </row>
    <row r="204" spans="1:23" ht="15.6" customHeight="1" thickTop="1" thickBot="1" x14ac:dyDescent="0.35">
      <c r="A204" s="9"/>
      <c r="B204" s="24" t="s">
        <v>5</v>
      </c>
      <c r="C204" s="23">
        <v>200</v>
      </c>
      <c r="D204" s="28" t="s">
        <v>93</v>
      </c>
      <c r="E204" s="21">
        <v>40284</v>
      </c>
      <c r="F204" s="20" t="s">
        <v>631</v>
      </c>
      <c r="G204" s="19" t="s">
        <v>3</v>
      </c>
      <c r="H204" s="18">
        <f>H203</f>
        <v>101</v>
      </c>
      <c r="I204" s="90" t="str">
        <f t="shared" si="16"/>
        <v>*① 0,59€</v>
      </c>
      <c r="J204" s="91"/>
      <c r="K204" s="17" t="s">
        <v>618</v>
      </c>
      <c r="L204" s="16" t="s">
        <v>630</v>
      </c>
      <c r="M204" s="75" t="s">
        <v>629</v>
      </c>
      <c r="N204" s="76"/>
      <c r="O204" s="76"/>
      <c r="P204" s="76"/>
      <c r="Q204" s="77"/>
      <c r="R204" s="14" t="str">
        <f t="shared" si="15"/>
        <v>◄</v>
      </c>
      <c r="S204" s="13" t="str">
        <f t="shared" si="17"/>
        <v>◄</v>
      </c>
      <c r="T204" s="12"/>
      <c r="U204" s="12"/>
      <c r="V204" s="11" t="str">
        <f t="shared" si="18"/>
        <v/>
      </c>
      <c r="W204" s="4"/>
    </row>
    <row r="205" spans="1:23" ht="15.6" customHeight="1" thickTop="1" thickBot="1" x14ac:dyDescent="0.35">
      <c r="A205" s="9"/>
      <c r="B205" s="24" t="s">
        <v>5</v>
      </c>
      <c r="C205" s="23">
        <v>201</v>
      </c>
      <c r="D205" s="28" t="s">
        <v>89</v>
      </c>
      <c r="E205" s="21">
        <v>40441</v>
      </c>
      <c r="F205" s="20" t="s">
        <v>628</v>
      </c>
      <c r="G205" s="19" t="s">
        <v>3</v>
      </c>
      <c r="H205" s="18">
        <f>H204+1</f>
        <v>102</v>
      </c>
      <c r="I205" s="90" t="str">
        <f t="shared" ref="I205:I215" si="19">CONCATENATE("*","① 0,61€")</f>
        <v>*① 0,61€</v>
      </c>
      <c r="J205" s="91"/>
      <c r="K205" s="17" t="s">
        <v>618</v>
      </c>
      <c r="L205" s="16" t="s">
        <v>627</v>
      </c>
      <c r="M205" s="75" t="s">
        <v>88</v>
      </c>
      <c r="N205" s="76"/>
      <c r="O205" s="76"/>
      <c r="P205" s="76"/>
      <c r="Q205" s="77"/>
      <c r="R205" s="14" t="str">
        <f t="shared" si="15"/>
        <v>◄</v>
      </c>
      <c r="S205" s="13" t="str">
        <f t="shared" si="17"/>
        <v>◄</v>
      </c>
      <c r="T205" s="12"/>
      <c r="U205" s="12"/>
      <c r="V205" s="11" t="str">
        <f t="shared" si="18"/>
        <v/>
      </c>
      <c r="W205" s="4"/>
    </row>
    <row r="206" spans="1:23" ht="15.6" customHeight="1" thickTop="1" thickBot="1" x14ac:dyDescent="0.35">
      <c r="A206" s="9"/>
      <c r="B206" s="24" t="s">
        <v>5</v>
      </c>
      <c r="C206" s="23">
        <v>202</v>
      </c>
      <c r="D206" s="28" t="s">
        <v>87</v>
      </c>
      <c r="E206" s="21">
        <v>40441</v>
      </c>
      <c r="F206" s="20" t="s">
        <v>628</v>
      </c>
      <c r="G206" s="19" t="s">
        <v>3</v>
      </c>
      <c r="H206" s="18">
        <f>H205</f>
        <v>102</v>
      </c>
      <c r="I206" s="90" t="str">
        <f t="shared" si="19"/>
        <v>*① 0,61€</v>
      </c>
      <c r="J206" s="91"/>
      <c r="K206" s="17" t="s">
        <v>618</v>
      </c>
      <c r="L206" s="16" t="s">
        <v>627</v>
      </c>
      <c r="M206" s="75" t="s">
        <v>86</v>
      </c>
      <c r="N206" s="76"/>
      <c r="O206" s="76"/>
      <c r="P206" s="76"/>
      <c r="Q206" s="77"/>
      <c r="R206" s="14" t="str">
        <f t="shared" si="15"/>
        <v>◄</v>
      </c>
      <c r="S206" s="13" t="str">
        <f t="shared" si="17"/>
        <v>◄</v>
      </c>
      <c r="T206" s="12"/>
      <c r="U206" s="12"/>
      <c r="V206" s="11" t="str">
        <f t="shared" si="18"/>
        <v/>
      </c>
      <c r="W206" s="4"/>
    </row>
    <row r="207" spans="1:23" ht="15.6" customHeight="1" thickTop="1" thickBot="1" x14ac:dyDescent="0.35">
      <c r="A207" s="9"/>
      <c r="B207" s="24" t="s">
        <v>5</v>
      </c>
      <c r="C207" s="23">
        <v>203</v>
      </c>
      <c r="D207" s="28" t="s">
        <v>85</v>
      </c>
      <c r="E207" s="21">
        <v>40441</v>
      </c>
      <c r="F207" s="20" t="s">
        <v>628</v>
      </c>
      <c r="G207" s="19" t="s">
        <v>3</v>
      </c>
      <c r="H207" s="18">
        <f>H206+1</f>
        <v>103</v>
      </c>
      <c r="I207" s="90" t="str">
        <f t="shared" si="19"/>
        <v>*① 0,61€</v>
      </c>
      <c r="J207" s="91"/>
      <c r="K207" s="17" t="s">
        <v>618</v>
      </c>
      <c r="L207" s="16" t="s">
        <v>627</v>
      </c>
      <c r="M207" s="75" t="s">
        <v>84</v>
      </c>
      <c r="N207" s="76"/>
      <c r="O207" s="76"/>
      <c r="P207" s="76"/>
      <c r="Q207" s="77"/>
      <c r="R207" s="14" t="str">
        <f t="shared" si="15"/>
        <v>◄</v>
      </c>
      <c r="S207" s="13" t="str">
        <f t="shared" si="17"/>
        <v>◄</v>
      </c>
      <c r="T207" s="12"/>
      <c r="U207" s="12"/>
      <c r="V207" s="11" t="str">
        <f t="shared" si="18"/>
        <v/>
      </c>
      <c r="W207" s="4"/>
    </row>
    <row r="208" spans="1:23" ht="15.6" customHeight="1" thickTop="1" thickBot="1" x14ac:dyDescent="0.35">
      <c r="A208" s="9"/>
      <c r="B208" s="24" t="s">
        <v>5</v>
      </c>
      <c r="C208" s="23">
        <v>204</v>
      </c>
      <c r="D208" s="28" t="s">
        <v>83</v>
      </c>
      <c r="E208" s="21">
        <v>40441</v>
      </c>
      <c r="F208" s="20" t="s">
        <v>628</v>
      </c>
      <c r="G208" s="19" t="s">
        <v>3</v>
      </c>
      <c r="H208" s="18">
        <f>H207</f>
        <v>103</v>
      </c>
      <c r="I208" s="90" t="str">
        <f t="shared" si="19"/>
        <v>*① 0,61€</v>
      </c>
      <c r="J208" s="91"/>
      <c r="K208" s="17" t="s">
        <v>618</v>
      </c>
      <c r="L208" s="16" t="s">
        <v>627</v>
      </c>
      <c r="M208" s="75" t="s">
        <v>82</v>
      </c>
      <c r="N208" s="76"/>
      <c r="O208" s="76"/>
      <c r="P208" s="76"/>
      <c r="Q208" s="77"/>
      <c r="R208" s="14" t="str">
        <f t="shared" si="15"/>
        <v>◄</v>
      </c>
      <c r="S208" s="13" t="str">
        <f t="shared" si="17"/>
        <v>◄</v>
      </c>
      <c r="T208" s="12"/>
      <c r="U208" s="12"/>
      <c r="V208" s="11" t="str">
        <f t="shared" si="18"/>
        <v/>
      </c>
      <c r="W208" s="4"/>
    </row>
    <row r="209" spans="1:23" ht="15.6" customHeight="1" thickTop="1" thickBot="1" x14ac:dyDescent="0.35">
      <c r="A209" s="9"/>
      <c r="B209" s="24" t="s">
        <v>5</v>
      </c>
      <c r="C209" s="23">
        <v>205</v>
      </c>
      <c r="D209" s="28" t="s">
        <v>81</v>
      </c>
      <c r="E209" s="21">
        <v>40441</v>
      </c>
      <c r="F209" s="20" t="s">
        <v>628</v>
      </c>
      <c r="G209" s="19" t="s">
        <v>3</v>
      </c>
      <c r="H209" s="18">
        <f>H208+1</f>
        <v>104</v>
      </c>
      <c r="I209" s="90" t="str">
        <f t="shared" si="19"/>
        <v>*① 0,61€</v>
      </c>
      <c r="J209" s="91"/>
      <c r="K209" s="17" t="s">
        <v>618</v>
      </c>
      <c r="L209" s="16" t="s">
        <v>627</v>
      </c>
      <c r="M209" s="75" t="s">
        <v>80</v>
      </c>
      <c r="N209" s="76"/>
      <c r="O209" s="76"/>
      <c r="P209" s="76"/>
      <c r="Q209" s="77"/>
      <c r="R209" s="14" t="str">
        <f t="shared" si="15"/>
        <v>◄</v>
      </c>
      <c r="S209" s="13" t="str">
        <f t="shared" si="17"/>
        <v>◄</v>
      </c>
      <c r="T209" s="12"/>
      <c r="U209" s="12"/>
      <c r="V209" s="11" t="str">
        <f t="shared" si="18"/>
        <v/>
      </c>
      <c r="W209" s="4"/>
    </row>
    <row r="210" spans="1:23" ht="15.6" customHeight="1" thickTop="1" thickBot="1" x14ac:dyDescent="0.35">
      <c r="A210" s="9"/>
      <c r="B210" s="24" t="s">
        <v>5</v>
      </c>
      <c r="C210" s="23">
        <v>206</v>
      </c>
      <c r="D210" s="28" t="s">
        <v>79</v>
      </c>
      <c r="E210" s="21">
        <v>40441</v>
      </c>
      <c r="F210" s="20" t="s">
        <v>628</v>
      </c>
      <c r="G210" s="19" t="s">
        <v>3</v>
      </c>
      <c r="H210" s="18">
        <f>H209</f>
        <v>104</v>
      </c>
      <c r="I210" s="90" t="str">
        <f t="shared" si="19"/>
        <v>*① 0,61€</v>
      </c>
      <c r="J210" s="91"/>
      <c r="K210" s="17" t="s">
        <v>618</v>
      </c>
      <c r="L210" s="16" t="s">
        <v>627</v>
      </c>
      <c r="M210" s="75" t="s">
        <v>78</v>
      </c>
      <c r="N210" s="76"/>
      <c r="O210" s="76"/>
      <c r="P210" s="76"/>
      <c r="Q210" s="77"/>
      <c r="R210" s="14" t="str">
        <f t="shared" si="15"/>
        <v>◄</v>
      </c>
      <c r="S210" s="13" t="str">
        <f t="shared" si="17"/>
        <v>◄</v>
      </c>
      <c r="T210" s="12"/>
      <c r="U210" s="12"/>
      <c r="V210" s="11" t="str">
        <f t="shared" si="18"/>
        <v/>
      </c>
      <c r="W210" s="4"/>
    </row>
    <row r="211" spans="1:23" ht="15.6" customHeight="1" thickTop="1" thickBot="1" x14ac:dyDescent="0.35">
      <c r="A211" s="9"/>
      <c r="B211" s="24" t="s">
        <v>5</v>
      </c>
      <c r="C211" s="23">
        <v>207</v>
      </c>
      <c r="D211" s="28" t="s">
        <v>77</v>
      </c>
      <c r="E211" s="21">
        <v>40441</v>
      </c>
      <c r="F211" s="20" t="s">
        <v>628</v>
      </c>
      <c r="G211" s="19" t="s">
        <v>3</v>
      </c>
      <c r="H211" s="18">
        <f>H210+1</f>
        <v>105</v>
      </c>
      <c r="I211" s="90" t="str">
        <f t="shared" si="19"/>
        <v>*① 0,61€</v>
      </c>
      <c r="J211" s="91"/>
      <c r="K211" s="17" t="s">
        <v>618</v>
      </c>
      <c r="L211" s="16" t="s">
        <v>627</v>
      </c>
      <c r="M211" s="75" t="s">
        <v>76</v>
      </c>
      <c r="N211" s="76"/>
      <c r="O211" s="76"/>
      <c r="P211" s="76"/>
      <c r="Q211" s="77"/>
      <c r="R211" s="14" t="str">
        <f t="shared" si="15"/>
        <v>◄</v>
      </c>
      <c r="S211" s="13" t="str">
        <f t="shared" si="17"/>
        <v>◄</v>
      </c>
      <c r="T211" s="12"/>
      <c r="U211" s="12"/>
      <c r="V211" s="11" t="str">
        <f t="shared" si="18"/>
        <v/>
      </c>
      <c r="W211" s="4"/>
    </row>
    <row r="212" spans="1:23" ht="15.6" customHeight="1" thickTop="1" thickBot="1" x14ac:dyDescent="0.35">
      <c r="A212" s="9"/>
      <c r="B212" s="24" t="s">
        <v>5</v>
      </c>
      <c r="C212" s="23">
        <v>208</v>
      </c>
      <c r="D212" s="28" t="s">
        <v>75</v>
      </c>
      <c r="E212" s="21">
        <v>40441</v>
      </c>
      <c r="F212" s="20" t="s">
        <v>628</v>
      </c>
      <c r="G212" s="19" t="s">
        <v>3</v>
      </c>
      <c r="H212" s="18">
        <f>H211</f>
        <v>105</v>
      </c>
      <c r="I212" s="90" t="str">
        <f t="shared" si="19"/>
        <v>*① 0,61€</v>
      </c>
      <c r="J212" s="91"/>
      <c r="K212" s="17" t="s">
        <v>618</v>
      </c>
      <c r="L212" s="16" t="s">
        <v>627</v>
      </c>
      <c r="M212" s="75" t="s">
        <v>74</v>
      </c>
      <c r="N212" s="76"/>
      <c r="O212" s="76"/>
      <c r="P212" s="76"/>
      <c r="Q212" s="77"/>
      <c r="R212" s="14" t="str">
        <f t="shared" si="15"/>
        <v>◄</v>
      </c>
      <c r="S212" s="13" t="str">
        <f t="shared" si="17"/>
        <v>◄</v>
      </c>
      <c r="T212" s="12"/>
      <c r="U212" s="12"/>
      <c r="V212" s="11" t="str">
        <f t="shared" si="18"/>
        <v/>
      </c>
      <c r="W212" s="4"/>
    </row>
    <row r="213" spans="1:23" ht="15.6" customHeight="1" thickTop="1" thickBot="1" x14ac:dyDescent="0.35">
      <c r="A213" s="9"/>
      <c r="B213" s="24" t="s">
        <v>5</v>
      </c>
      <c r="C213" s="23">
        <v>209</v>
      </c>
      <c r="D213" s="28" t="s">
        <v>73</v>
      </c>
      <c r="E213" s="21">
        <v>40441</v>
      </c>
      <c r="F213" s="20" t="s">
        <v>628</v>
      </c>
      <c r="G213" s="19" t="s">
        <v>3</v>
      </c>
      <c r="H213" s="18">
        <f>H212+1</f>
        <v>106</v>
      </c>
      <c r="I213" s="90" t="str">
        <f t="shared" si="19"/>
        <v>*① 0,61€</v>
      </c>
      <c r="J213" s="91"/>
      <c r="K213" s="17" t="s">
        <v>618</v>
      </c>
      <c r="L213" s="16" t="s">
        <v>627</v>
      </c>
      <c r="M213" s="75" t="s">
        <v>72</v>
      </c>
      <c r="N213" s="76"/>
      <c r="O213" s="76"/>
      <c r="P213" s="76"/>
      <c r="Q213" s="77"/>
      <c r="R213" s="14" t="str">
        <f t="shared" si="15"/>
        <v>◄</v>
      </c>
      <c r="S213" s="13" t="str">
        <f t="shared" si="17"/>
        <v>◄</v>
      </c>
      <c r="T213" s="12"/>
      <c r="U213" s="12"/>
      <c r="V213" s="11" t="str">
        <f t="shared" si="18"/>
        <v/>
      </c>
      <c r="W213" s="4"/>
    </row>
    <row r="214" spans="1:23" ht="15.6" customHeight="1" thickTop="1" thickBot="1" x14ac:dyDescent="0.35">
      <c r="A214" s="9"/>
      <c r="B214" s="24" t="s">
        <v>5</v>
      </c>
      <c r="C214" s="23">
        <v>210</v>
      </c>
      <c r="D214" s="28" t="s">
        <v>71</v>
      </c>
      <c r="E214" s="21">
        <v>40441</v>
      </c>
      <c r="F214" s="20" t="s">
        <v>628</v>
      </c>
      <c r="G214" s="19" t="s">
        <v>3</v>
      </c>
      <c r="H214" s="18">
        <f>H213</f>
        <v>106</v>
      </c>
      <c r="I214" s="90" t="str">
        <f t="shared" si="19"/>
        <v>*① 0,61€</v>
      </c>
      <c r="J214" s="91"/>
      <c r="K214" s="17" t="s">
        <v>618</v>
      </c>
      <c r="L214" s="16" t="s">
        <v>627</v>
      </c>
      <c r="M214" s="75" t="s">
        <v>70</v>
      </c>
      <c r="N214" s="76"/>
      <c r="O214" s="76"/>
      <c r="P214" s="76"/>
      <c r="Q214" s="77"/>
      <c r="R214" s="14" t="str">
        <f t="shared" si="15"/>
        <v>◄</v>
      </c>
      <c r="S214" s="13" t="str">
        <f t="shared" si="17"/>
        <v>◄</v>
      </c>
      <c r="T214" s="12"/>
      <c r="U214" s="12"/>
      <c r="V214" s="11" t="str">
        <f t="shared" si="18"/>
        <v/>
      </c>
      <c r="W214" s="4"/>
    </row>
    <row r="215" spans="1:23" ht="15.6" customHeight="1" thickTop="1" thickBot="1" x14ac:dyDescent="0.35">
      <c r="A215" s="9"/>
      <c r="B215" s="24" t="s">
        <v>5</v>
      </c>
      <c r="C215" s="23">
        <v>211</v>
      </c>
      <c r="D215" s="28" t="s">
        <v>69</v>
      </c>
      <c r="E215" s="21">
        <v>40441</v>
      </c>
      <c r="F215" s="20" t="s">
        <v>628</v>
      </c>
      <c r="G215" s="19" t="s">
        <v>3</v>
      </c>
      <c r="H215" s="18">
        <f>H214+1</f>
        <v>107</v>
      </c>
      <c r="I215" s="90" t="str">
        <f t="shared" si="19"/>
        <v>*① 0,61€</v>
      </c>
      <c r="J215" s="91"/>
      <c r="K215" s="17" t="s">
        <v>618</v>
      </c>
      <c r="L215" s="16" t="s">
        <v>627</v>
      </c>
      <c r="M215" s="75" t="s">
        <v>66</v>
      </c>
      <c r="N215" s="76"/>
      <c r="O215" s="76"/>
      <c r="P215" s="76"/>
      <c r="Q215" s="77"/>
      <c r="R215" s="14" t="str">
        <f t="shared" si="15"/>
        <v>◄</v>
      </c>
      <c r="S215" s="13" t="str">
        <f t="shared" si="17"/>
        <v>◄</v>
      </c>
      <c r="T215" s="12"/>
      <c r="U215" s="12"/>
      <c r="V215" s="11" t="str">
        <f t="shared" si="18"/>
        <v/>
      </c>
      <c r="W215" s="4"/>
    </row>
    <row r="216" spans="1:23" ht="15.6" customHeight="1" thickTop="1" thickBot="1" x14ac:dyDescent="0.35">
      <c r="A216" s="9"/>
      <c r="B216" s="24" t="s">
        <v>5</v>
      </c>
      <c r="C216" s="23">
        <v>212</v>
      </c>
      <c r="D216" s="28"/>
      <c r="E216" s="21">
        <v>40639</v>
      </c>
      <c r="F216" s="20" t="s">
        <v>626</v>
      </c>
      <c r="G216" s="19" t="s">
        <v>3</v>
      </c>
      <c r="H216" s="18">
        <f>H215</f>
        <v>107</v>
      </c>
      <c r="I216" s="90" t="str">
        <f t="shared" ref="I216:I237" si="20">CONCATENATE("*","① 0,65€")</f>
        <v>*① 0,65€</v>
      </c>
      <c r="J216" s="91"/>
      <c r="K216" s="17" t="s">
        <v>618</v>
      </c>
      <c r="L216" s="16" t="s">
        <v>625</v>
      </c>
      <c r="M216" s="75" t="s">
        <v>65</v>
      </c>
      <c r="N216" s="76"/>
      <c r="O216" s="76"/>
      <c r="P216" s="76"/>
      <c r="Q216" s="77"/>
      <c r="R216" s="14" t="str">
        <f t="shared" si="15"/>
        <v>◄</v>
      </c>
      <c r="S216" s="13" t="str">
        <f t="shared" si="17"/>
        <v>◄</v>
      </c>
      <c r="T216" s="12"/>
      <c r="U216" s="12"/>
      <c r="V216" s="11" t="str">
        <f t="shared" si="18"/>
        <v/>
      </c>
      <c r="W216" s="4"/>
    </row>
    <row r="217" spans="1:23" ht="15.6" customHeight="1" thickTop="1" thickBot="1" x14ac:dyDescent="0.35">
      <c r="A217" s="9"/>
      <c r="B217" s="24" t="s">
        <v>5</v>
      </c>
      <c r="C217" s="23">
        <v>213</v>
      </c>
      <c r="D217" s="28"/>
      <c r="E217" s="21">
        <v>40639</v>
      </c>
      <c r="F217" s="20" t="s">
        <v>626</v>
      </c>
      <c r="G217" s="19" t="s">
        <v>3</v>
      </c>
      <c r="H217" s="18">
        <f>H216+1</f>
        <v>108</v>
      </c>
      <c r="I217" s="90" t="str">
        <f t="shared" si="20"/>
        <v>*① 0,65€</v>
      </c>
      <c r="J217" s="91"/>
      <c r="K217" s="17" t="s">
        <v>618</v>
      </c>
      <c r="L217" s="16" t="s">
        <v>625</v>
      </c>
      <c r="M217" s="75" t="s">
        <v>64</v>
      </c>
      <c r="N217" s="76"/>
      <c r="O217" s="76"/>
      <c r="P217" s="76"/>
      <c r="Q217" s="77"/>
      <c r="R217" s="14" t="str">
        <f t="shared" ref="R217:R248" si="21">IF(AND(S217="◄",V217="►"),"◄?►",IF(S217="◄","◄",IF(V217="►","►","")))</f>
        <v>◄</v>
      </c>
      <c r="S217" s="13" t="str">
        <f t="shared" si="17"/>
        <v>◄</v>
      </c>
      <c r="T217" s="12"/>
      <c r="U217" s="12"/>
      <c r="V217" s="11" t="str">
        <f t="shared" si="18"/>
        <v/>
      </c>
      <c r="W217" s="4"/>
    </row>
    <row r="218" spans="1:23" ht="15.6" customHeight="1" thickTop="1" thickBot="1" x14ac:dyDescent="0.35">
      <c r="A218" s="9"/>
      <c r="B218" s="24" t="s">
        <v>5</v>
      </c>
      <c r="C218" s="23">
        <v>214</v>
      </c>
      <c r="D218" s="28"/>
      <c r="E218" s="21">
        <v>40639</v>
      </c>
      <c r="F218" s="20" t="s">
        <v>626</v>
      </c>
      <c r="G218" s="19" t="s">
        <v>3</v>
      </c>
      <c r="H218" s="18">
        <f>H217</f>
        <v>108</v>
      </c>
      <c r="I218" s="90" t="str">
        <f t="shared" si="20"/>
        <v>*① 0,65€</v>
      </c>
      <c r="J218" s="91"/>
      <c r="K218" s="17" t="s">
        <v>618</v>
      </c>
      <c r="L218" s="16" t="s">
        <v>625</v>
      </c>
      <c r="M218" s="75" t="s">
        <v>63</v>
      </c>
      <c r="N218" s="76"/>
      <c r="O218" s="76"/>
      <c r="P218" s="76"/>
      <c r="Q218" s="77"/>
      <c r="R218" s="14" t="str">
        <f t="shared" si="21"/>
        <v>◄</v>
      </c>
      <c r="S218" s="13" t="str">
        <f t="shared" si="17"/>
        <v>◄</v>
      </c>
      <c r="T218" s="12"/>
      <c r="U218" s="12"/>
      <c r="V218" s="11" t="str">
        <f t="shared" si="18"/>
        <v/>
      </c>
      <c r="W218" s="4"/>
    </row>
    <row r="219" spans="1:23" ht="15.6" customHeight="1" thickTop="1" thickBot="1" x14ac:dyDescent="0.35">
      <c r="A219" s="9"/>
      <c r="B219" s="24" t="s">
        <v>5</v>
      </c>
      <c r="C219" s="23">
        <v>215</v>
      </c>
      <c r="D219" s="28"/>
      <c r="E219" s="21">
        <v>40639</v>
      </c>
      <c r="F219" s="20" t="s">
        <v>626</v>
      </c>
      <c r="G219" s="19" t="s">
        <v>3</v>
      </c>
      <c r="H219" s="18">
        <f>H218+1</f>
        <v>109</v>
      </c>
      <c r="I219" s="90" t="str">
        <f t="shared" si="20"/>
        <v>*① 0,65€</v>
      </c>
      <c r="J219" s="91"/>
      <c r="K219" s="17" t="s">
        <v>618</v>
      </c>
      <c r="L219" s="16" t="s">
        <v>625</v>
      </c>
      <c r="M219" s="75" t="s">
        <v>62</v>
      </c>
      <c r="N219" s="76"/>
      <c r="O219" s="76"/>
      <c r="P219" s="76"/>
      <c r="Q219" s="77"/>
      <c r="R219" s="14" t="str">
        <f t="shared" si="21"/>
        <v>◄</v>
      </c>
      <c r="S219" s="13" t="str">
        <f t="shared" si="17"/>
        <v>◄</v>
      </c>
      <c r="T219" s="12"/>
      <c r="U219" s="12"/>
      <c r="V219" s="11" t="str">
        <f t="shared" si="18"/>
        <v/>
      </c>
      <c r="W219" s="4"/>
    </row>
    <row r="220" spans="1:23" ht="15.6" customHeight="1" thickTop="1" thickBot="1" x14ac:dyDescent="0.35">
      <c r="A220" s="9"/>
      <c r="B220" s="24" t="s">
        <v>5</v>
      </c>
      <c r="C220" s="23">
        <v>216</v>
      </c>
      <c r="D220" s="28"/>
      <c r="E220" s="21">
        <v>40639</v>
      </c>
      <c r="F220" s="20" t="s">
        <v>626</v>
      </c>
      <c r="G220" s="19" t="s">
        <v>3</v>
      </c>
      <c r="H220" s="18">
        <f>H219</f>
        <v>109</v>
      </c>
      <c r="I220" s="90" t="str">
        <f t="shared" si="20"/>
        <v>*① 0,65€</v>
      </c>
      <c r="J220" s="91"/>
      <c r="K220" s="17" t="s">
        <v>618</v>
      </c>
      <c r="L220" s="16" t="s">
        <v>625</v>
      </c>
      <c r="M220" s="75" t="s">
        <v>61</v>
      </c>
      <c r="N220" s="76"/>
      <c r="O220" s="76"/>
      <c r="P220" s="76"/>
      <c r="Q220" s="77"/>
      <c r="R220" s="14" t="str">
        <f t="shared" si="21"/>
        <v>◄</v>
      </c>
      <c r="S220" s="13" t="str">
        <f t="shared" si="17"/>
        <v>◄</v>
      </c>
      <c r="T220" s="12"/>
      <c r="U220" s="12"/>
      <c r="V220" s="11" t="str">
        <f t="shared" si="18"/>
        <v/>
      </c>
      <c r="W220" s="4"/>
    </row>
    <row r="221" spans="1:23" ht="15.6" customHeight="1" thickTop="1" thickBot="1" x14ac:dyDescent="0.35">
      <c r="A221" s="9"/>
      <c r="B221" s="24" t="s">
        <v>5</v>
      </c>
      <c r="C221" s="23">
        <v>217</v>
      </c>
      <c r="D221" s="28"/>
      <c r="E221" s="21">
        <v>40639</v>
      </c>
      <c r="F221" s="20" t="s">
        <v>626</v>
      </c>
      <c r="G221" s="19" t="s">
        <v>3</v>
      </c>
      <c r="H221" s="18">
        <f>H220+1</f>
        <v>110</v>
      </c>
      <c r="I221" s="90" t="str">
        <f t="shared" si="20"/>
        <v>*① 0,65€</v>
      </c>
      <c r="J221" s="91"/>
      <c r="K221" s="17" t="s">
        <v>618</v>
      </c>
      <c r="L221" s="16" t="s">
        <v>625</v>
      </c>
      <c r="M221" s="75" t="s">
        <v>60</v>
      </c>
      <c r="N221" s="76"/>
      <c r="O221" s="76"/>
      <c r="P221" s="76"/>
      <c r="Q221" s="77"/>
      <c r="R221" s="14" t="str">
        <f t="shared" si="21"/>
        <v>◄</v>
      </c>
      <c r="S221" s="13" t="str">
        <f t="shared" si="17"/>
        <v>◄</v>
      </c>
      <c r="T221" s="12"/>
      <c r="U221" s="12"/>
      <c r="V221" s="11" t="str">
        <f t="shared" si="18"/>
        <v/>
      </c>
      <c r="W221" s="4"/>
    </row>
    <row r="222" spans="1:23" ht="15.6" customHeight="1" thickTop="1" thickBot="1" x14ac:dyDescent="0.35">
      <c r="A222" s="9"/>
      <c r="B222" s="24" t="s">
        <v>5</v>
      </c>
      <c r="C222" s="23">
        <v>218</v>
      </c>
      <c r="D222" s="28"/>
      <c r="E222" s="21">
        <v>40639</v>
      </c>
      <c r="F222" s="20" t="s">
        <v>626</v>
      </c>
      <c r="G222" s="19" t="s">
        <v>3</v>
      </c>
      <c r="H222" s="18">
        <f>H221</f>
        <v>110</v>
      </c>
      <c r="I222" s="90" t="str">
        <f t="shared" si="20"/>
        <v>*① 0,65€</v>
      </c>
      <c r="J222" s="91"/>
      <c r="K222" s="17" t="s">
        <v>618</v>
      </c>
      <c r="L222" s="16" t="s">
        <v>625</v>
      </c>
      <c r="M222" s="75" t="s">
        <v>59</v>
      </c>
      <c r="N222" s="76"/>
      <c r="O222" s="76"/>
      <c r="P222" s="76"/>
      <c r="Q222" s="77"/>
      <c r="R222" s="14" t="str">
        <f t="shared" si="21"/>
        <v>◄</v>
      </c>
      <c r="S222" s="13" t="str">
        <f t="shared" si="17"/>
        <v>◄</v>
      </c>
      <c r="T222" s="12"/>
      <c r="U222" s="12"/>
      <c r="V222" s="11" t="str">
        <f t="shared" si="18"/>
        <v/>
      </c>
      <c r="W222" s="4"/>
    </row>
    <row r="223" spans="1:23" ht="15.6" customHeight="1" thickTop="1" thickBot="1" x14ac:dyDescent="0.35">
      <c r="A223" s="9"/>
      <c r="B223" s="24" t="s">
        <v>5</v>
      </c>
      <c r="C223" s="23">
        <v>219</v>
      </c>
      <c r="D223" s="28"/>
      <c r="E223" s="21">
        <v>40639</v>
      </c>
      <c r="F223" s="20" t="s">
        <v>626</v>
      </c>
      <c r="G223" s="19" t="s">
        <v>3</v>
      </c>
      <c r="H223" s="18">
        <f>H222+1</f>
        <v>111</v>
      </c>
      <c r="I223" s="90" t="str">
        <f t="shared" si="20"/>
        <v>*① 0,65€</v>
      </c>
      <c r="J223" s="91"/>
      <c r="K223" s="17" t="s">
        <v>618</v>
      </c>
      <c r="L223" s="16" t="s">
        <v>625</v>
      </c>
      <c r="M223" s="75" t="s">
        <v>58</v>
      </c>
      <c r="N223" s="76"/>
      <c r="O223" s="76"/>
      <c r="P223" s="76"/>
      <c r="Q223" s="77"/>
      <c r="R223" s="14" t="str">
        <f t="shared" si="21"/>
        <v>◄</v>
      </c>
      <c r="S223" s="13" t="str">
        <f t="shared" si="17"/>
        <v>◄</v>
      </c>
      <c r="T223" s="12"/>
      <c r="U223" s="12"/>
      <c r="V223" s="11" t="str">
        <f t="shared" si="18"/>
        <v/>
      </c>
      <c r="W223" s="4"/>
    </row>
    <row r="224" spans="1:23" ht="15.6" customHeight="1" thickTop="1" thickBot="1" x14ac:dyDescent="0.35">
      <c r="A224" s="9"/>
      <c r="B224" s="24" t="s">
        <v>5</v>
      </c>
      <c r="C224" s="23">
        <v>220</v>
      </c>
      <c r="D224" s="28"/>
      <c r="E224" s="21">
        <v>40639</v>
      </c>
      <c r="F224" s="20" t="s">
        <v>626</v>
      </c>
      <c r="G224" s="19" t="s">
        <v>3</v>
      </c>
      <c r="H224" s="18">
        <f>H223</f>
        <v>111</v>
      </c>
      <c r="I224" s="90" t="str">
        <f t="shared" si="20"/>
        <v>*① 0,65€</v>
      </c>
      <c r="J224" s="91"/>
      <c r="K224" s="17" t="s">
        <v>618</v>
      </c>
      <c r="L224" s="16" t="s">
        <v>625</v>
      </c>
      <c r="M224" s="75" t="s">
        <v>57</v>
      </c>
      <c r="N224" s="76"/>
      <c r="O224" s="76"/>
      <c r="P224" s="76"/>
      <c r="Q224" s="77"/>
      <c r="R224" s="14" t="str">
        <f t="shared" si="21"/>
        <v>◄</v>
      </c>
      <c r="S224" s="13" t="str">
        <f t="shared" si="17"/>
        <v>◄</v>
      </c>
      <c r="T224" s="12"/>
      <c r="U224" s="12"/>
      <c r="V224" s="11" t="str">
        <f t="shared" si="18"/>
        <v/>
      </c>
      <c r="W224" s="4"/>
    </row>
    <row r="225" spans="1:23" ht="15.6" customHeight="1" thickTop="1" thickBot="1" x14ac:dyDescent="0.35">
      <c r="A225" s="9"/>
      <c r="B225" s="24" t="s">
        <v>5</v>
      </c>
      <c r="C225" s="23">
        <v>221</v>
      </c>
      <c r="D225" s="28"/>
      <c r="E225" s="21">
        <v>40639</v>
      </c>
      <c r="F225" s="20" t="s">
        <v>626</v>
      </c>
      <c r="G225" s="19" t="s">
        <v>3</v>
      </c>
      <c r="H225" s="18">
        <f>H224+1</f>
        <v>112</v>
      </c>
      <c r="I225" s="90" t="str">
        <f t="shared" si="20"/>
        <v>*① 0,65€</v>
      </c>
      <c r="J225" s="91"/>
      <c r="K225" s="17" t="s">
        <v>618</v>
      </c>
      <c r="L225" s="16" t="s">
        <v>625</v>
      </c>
      <c r="M225" s="75" t="s">
        <v>56</v>
      </c>
      <c r="N225" s="76"/>
      <c r="O225" s="76"/>
      <c r="P225" s="76"/>
      <c r="Q225" s="77"/>
      <c r="R225" s="14" t="str">
        <f t="shared" si="21"/>
        <v>◄</v>
      </c>
      <c r="S225" s="13" t="str">
        <f t="shared" si="17"/>
        <v>◄</v>
      </c>
      <c r="T225" s="12"/>
      <c r="U225" s="12"/>
      <c r="V225" s="11" t="str">
        <f t="shared" si="18"/>
        <v/>
      </c>
      <c r="W225" s="4"/>
    </row>
    <row r="226" spans="1:23" ht="15.6" customHeight="1" thickTop="1" thickBot="1" x14ac:dyDescent="0.35">
      <c r="A226" s="9"/>
      <c r="B226" s="24" t="s">
        <v>5</v>
      </c>
      <c r="C226" s="23">
        <v>222</v>
      </c>
      <c r="D226" s="28"/>
      <c r="E226" s="21">
        <v>40639</v>
      </c>
      <c r="F226" s="20" t="s">
        <v>626</v>
      </c>
      <c r="G226" s="19" t="s">
        <v>3</v>
      </c>
      <c r="H226" s="18">
        <f>H225</f>
        <v>112</v>
      </c>
      <c r="I226" s="90" t="str">
        <f t="shared" si="20"/>
        <v>*① 0,65€</v>
      </c>
      <c r="J226" s="91"/>
      <c r="K226" s="17" t="s">
        <v>618</v>
      </c>
      <c r="L226" s="16" t="s">
        <v>625</v>
      </c>
      <c r="M226" s="75" t="s">
        <v>53</v>
      </c>
      <c r="N226" s="76"/>
      <c r="O226" s="76"/>
      <c r="P226" s="76"/>
      <c r="Q226" s="77"/>
      <c r="R226" s="14" t="str">
        <f t="shared" si="21"/>
        <v>◄</v>
      </c>
      <c r="S226" s="13" t="str">
        <f t="shared" si="17"/>
        <v>◄</v>
      </c>
      <c r="T226" s="12"/>
      <c r="U226" s="12"/>
      <c r="V226" s="11" t="str">
        <f t="shared" si="18"/>
        <v/>
      </c>
      <c r="W226" s="4"/>
    </row>
    <row r="227" spans="1:23" ht="15.6" customHeight="1" thickTop="1" thickBot="1" x14ac:dyDescent="0.35">
      <c r="A227" s="9"/>
      <c r="B227" s="24" t="s">
        <v>5</v>
      </c>
      <c r="C227" s="23">
        <v>223</v>
      </c>
      <c r="D227" s="28" t="s">
        <v>52</v>
      </c>
      <c r="E227" s="21">
        <v>41054</v>
      </c>
      <c r="F227" s="20" t="s">
        <v>624</v>
      </c>
      <c r="G227" s="19" t="s">
        <v>3</v>
      </c>
      <c r="H227" s="18">
        <f>H226+1</f>
        <v>113</v>
      </c>
      <c r="I227" s="90" t="str">
        <f t="shared" si="20"/>
        <v>*① 0,65€</v>
      </c>
      <c r="J227" s="91"/>
      <c r="K227" s="17" t="s">
        <v>618</v>
      </c>
      <c r="L227" s="16" t="s">
        <v>623</v>
      </c>
      <c r="M227" s="75" t="s">
        <v>51</v>
      </c>
      <c r="N227" s="76"/>
      <c r="O227" s="76"/>
      <c r="P227" s="76"/>
      <c r="Q227" s="77"/>
      <c r="R227" s="14" t="str">
        <f t="shared" si="21"/>
        <v>◄</v>
      </c>
      <c r="S227" s="13" t="str">
        <f t="shared" si="17"/>
        <v>◄</v>
      </c>
      <c r="T227" s="12"/>
      <c r="U227" s="12"/>
      <c r="V227" s="11" t="str">
        <f t="shared" si="18"/>
        <v/>
      </c>
      <c r="W227" s="4"/>
    </row>
    <row r="228" spans="1:23" ht="15.6" customHeight="1" thickTop="1" thickBot="1" x14ac:dyDescent="0.35">
      <c r="A228" s="9"/>
      <c r="B228" s="24" t="s">
        <v>5</v>
      </c>
      <c r="C228" s="23">
        <v>224</v>
      </c>
      <c r="D228" s="28" t="s">
        <v>50</v>
      </c>
      <c r="E228" s="21">
        <v>41054</v>
      </c>
      <c r="F228" s="20" t="s">
        <v>624</v>
      </c>
      <c r="G228" s="19" t="s">
        <v>3</v>
      </c>
      <c r="H228" s="18">
        <f>H227</f>
        <v>113</v>
      </c>
      <c r="I228" s="90" t="str">
        <f t="shared" si="20"/>
        <v>*① 0,65€</v>
      </c>
      <c r="J228" s="91"/>
      <c r="K228" s="17" t="s">
        <v>618</v>
      </c>
      <c r="L228" s="16" t="s">
        <v>623</v>
      </c>
      <c r="M228" s="75" t="s">
        <v>49</v>
      </c>
      <c r="N228" s="76"/>
      <c r="O228" s="76"/>
      <c r="P228" s="76"/>
      <c r="Q228" s="77"/>
      <c r="R228" s="14" t="str">
        <f t="shared" si="21"/>
        <v>◄</v>
      </c>
      <c r="S228" s="13" t="str">
        <f t="shared" si="17"/>
        <v>◄</v>
      </c>
      <c r="T228" s="12"/>
      <c r="U228" s="12"/>
      <c r="V228" s="11" t="str">
        <f t="shared" si="18"/>
        <v/>
      </c>
      <c r="W228" s="4"/>
    </row>
    <row r="229" spans="1:23" ht="15.6" customHeight="1" thickTop="1" thickBot="1" x14ac:dyDescent="0.35">
      <c r="A229" s="9"/>
      <c r="B229" s="24" t="s">
        <v>5</v>
      </c>
      <c r="C229" s="23">
        <v>225</v>
      </c>
      <c r="D229" s="28" t="s">
        <v>48</v>
      </c>
      <c r="E229" s="21">
        <v>41054</v>
      </c>
      <c r="F229" s="20" t="s">
        <v>624</v>
      </c>
      <c r="G229" s="19" t="s">
        <v>3</v>
      </c>
      <c r="H229" s="18">
        <f>H228+1</f>
        <v>114</v>
      </c>
      <c r="I229" s="90" t="str">
        <f t="shared" si="20"/>
        <v>*① 0,65€</v>
      </c>
      <c r="J229" s="91"/>
      <c r="K229" s="17" t="s">
        <v>618</v>
      </c>
      <c r="L229" s="16" t="s">
        <v>623</v>
      </c>
      <c r="M229" s="75" t="s">
        <v>47</v>
      </c>
      <c r="N229" s="76"/>
      <c r="O229" s="76"/>
      <c r="P229" s="76"/>
      <c r="Q229" s="77"/>
      <c r="R229" s="14" t="str">
        <f t="shared" si="21"/>
        <v>◄</v>
      </c>
      <c r="S229" s="13" t="str">
        <f t="shared" si="17"/>
        <v>◄</v>
      </c>
      <c r="T229" s="12"/>
      <c r="U229" s="12"/>
      <c r="V229" s="11" t="str">
        <f t="shared" si="18"/>
        <v/>
      </c>
      <c r="W229" s="4"/>
    </row>
    <row r="230" spans="1:23" ht="15.6" customHeight="1" thickTop="1" thickBot="1" x14ac:dyDescent="0.35">
      <c r="A230" s="9"/>
      <c r="B230" s="24" t="s">
        <v>5</v>
      </c>
      <c r="C230" s="23">
        <v>226</v>
      </c>
      <c r="D230" s="28" t="s">
        <v>46</v>
      </c>
      <c r="E230" s="21">
        <v>41054</v>
      </c>
      <c r="F230" s="20" t="s">
        <v>624</v>
      </c>
      <c r="G230" s="19" t="s">
        <v>3</v>
      </c>
      <c r="H230" s="18">
        <f>H229</f>
        <v>114</v>
      </c>
      <c r="I230" s="90" t="str">
        <f t="shared" si="20"/>
        <v>*① 0,65€</v>
      </c>
      <c r="J230" s="91"/>
      <c r="K230" s="17" t="s">
        <v>618</v>
      </c>
      <c r="L230" s="16" t="s">
        <v>623</v>
      </c>
      <c r="M230" s="75" t="s">
        <v>45</v>
      </c>
      <c r="N230" s="76"/>
      <c r="O230" s="76"/>
      <c r="P230" s="76"/>
      <c r="Q230" s="77"/>
      <c r="R230" s="14" t="str">
        <f t="shared" si="21"/>
        <v>◄</v>
      </c>
      <c r="S230" s="13" t="str">
        <f t="shared" si="17"/>
        <v>◄</v>
      </c>
      <c r="T230" s="12"/>
      <c r="U230" s="12"/>
      <c r="V230" s="11" t="str">
        <f t="shared" si="18"/>
        <v/>
      </c>
      <c r="W230" s="4"/>
    </row>
    <row r="231" spans="1:23" ht="15.6" customHeight="1" thickTop="1" thickBot="1" x14ac:dyDescent="0.35">
      <c r="A231" s="9"/>
      <c r="B231" s="24" t="s">
        <v>5</v>
      </c>
      <c r="C231" s="23">
        <v>227</v>
      </c>
      <c r="D231" s="28" t="s">
        <v>44</v>
      </c>
      <c r="E231" s="21">
        <v>41054</v>
      </c>
      <c r="F231" s="20" t="s">
        <v>624</v>
      </c>
      <c r="G231" s="19" t="s">
        <v>3</v>
      </c>
      <c r="H231" s="18">
        <f>H230+1</f>
        <v>115</v>
      </c>
      <c r="I231" s="90" t="str">
        <f t="shared" si="20"/>
        <v>*① 0,65€</v>
      </c>
      <c r="J231" s="91"/>
      <c r="K231" s="17" t="s">
        <v>618</v>
      </c>
      <c r="L231" s="16" t="s">
        <v>623</v>
      </c>
      <c r="M231" s="75" t="s">
        <v>43</v>
      </c>
      <c r="N231" s="76"/>
      <c r="O231" s="76"/>
      <c r="P231" s="76"/>
      <c r="Q231" s="77"/>
      <c r="R231" s="14" t="str">
        <f t="shared" si="21"/>
        <v>◄</v>
      </c>
      <c r="S231" s="13" t="str">
        <f t="shared" si="17"/>
        <v>◄</v>
      </c>
      <c r="T231" s="12"/>
      <c r="U231" s="12"/>
      <c r="V231" s="11" t="str">
        <f t="shared" si="18"/>
        <v/>
      </c>
      <c r="W231" s="4"/>
    </row>
    <row r="232" spans="1:23" ht="15.6" customHeight="1" thickTop="1" thickBot="1" x14ac:dyDescent="0.35">
      <c r="A232" s="9"/>
      <c r="B232" s="24" t="s">
        <v>5</v>
      </c>
      <c r="C232" s="23">
        <v>228</v>
      </c>
      <c r="D232" s="28" t="s">
        <v>42</v>
      </c>
      <c r="E232" s="21">
        <v>41054</v>
      </c>
      <c r="F232" s="20" t="s">
        <v>624</v>
      </c>
      <c r="G232" s="19" t="s">
        <v>3</v>
      </c>
      <c r="H232" s="18">
        <f>H231</f>
        <v>115</v>
      </c>
      <c r="I232" s="90" t="str">
        <f t="shared" si="20"/>
        <v>*① 0,65€</v>
      </c>
      <c r="J232" s="91"/>
      <c r="K232" s="17" t="s">
        <v>618</v>
      </c>
      <c r="L232" s="16" t="s">
        <v>623</v>
      </c>
      <c r="M232" s="75" t="s">
        <v>41</v>
      </c>
      <c r="N232" s="76"/>
      <c r="O232" s="76"/>
      <c r="P232" s="76"/>
      <c r="Q232" s="77"/>
      <c r="R232" s="14" t="str">
        <f t="shared" si="21"/>
        <v>◄</v>
      </c>
      <c r="S232" s="13" t="str">
        <f t="shared" si="17"/>
        <v>◄</v>
      </c>
      <c r="T232" s="12"/>
      <c r="U232" s="12"/>
      <c r="V232" s="11" t="str">
        <f t="shared" si="18"/>
        <v/>
      </c>
      <c r="W232" s="4"/>
    </row>
    <row r="233" spans="1:23" ht="15.6" customHeight="1" thickTop="1" thickBot="1" x14ac:dyDescent="0.35">
      <c r="A233" s="9"/>
      <c r="B233" s="24" t="s">
        <v>5</v>
      </c>
      <c r="C233" s="23">
        <v>229</v>
      </c>
      <c r="D233" s="28" t="s">
        <v>40</v>
      </c>
      <c r="E233" s="21">
        <v>41054</v>
      </c>
      <c r="F233" s="20" t="s">
        <v>624</v>
      </c>
      <c r="G233" s="19" t="s">
        <v>3</v>
      </c>
      <c r="H233" s="18">
        <f>H232+1</f>
        <v>116</v>
      </c>
      <c r="I233" s="90" t="str">
        <f t="shared" si="20"/>
        <v>*① 0,65€</v>
      </c>
      <c r="J233" s="91"/>
      <c r="K233" s="17" t="s">
        <v>618</v>
      </c>
      <c r="L233" s="16" t="s">
        <v>623</v>
      </c>
      <c r="M233" s="75" t="s">
        <v>39</v>
      </c>
      <c r="N233" s="76"/>
      <c r="O233" s="76"/>
      <c r="P233" s="76"/>
      <c r="Q233" s="77"/>
      <c r="R233" s="14" t="str">
        <f t="shared" si="21"/>
        <v>◄</v>
      </c>
      <c r="S233" s="13" t="str">
        <f t="shared" si="17"/>
        <v>◄</v>
      </c>
      <c r="T233" s="12"/>
      <c r="U233" s="12"/>
      <c r="V233" s="11" t="str">
        <f t="shared" si="18"/>
        <v/>
      </c>
      <c r="W233" s="4"/>
    </row>
    <row r="234" spans="1:23" ht="15.6" customHeight="1" thickTop="1" thickBot="1" x14ac:dyDescent="0.35">
      <c r="A234" s="9"/>
      <c r="B234" s="24" t="s">
        <v>5</v>
      </c>
      <c r="C234" s="23">
        <v>230</v>
      </c>
      <c r="D234" s="28" t="s">
        <v>38</v>
      </c>
      <c r="E234" s="21">
        <v>41054</v>
      </c>
      <c r="F234" s="20" t="s">
        <v>624</v>
      </c>
      <c r="G234" s="19" t="s">
        <v>3</v>
      </c>
      <c r="H234" s="18">
        <f>H233</f>
        <v>116</v>
      </c>
      <c r="I234" s="90" t="str">
        <f t="shared" si="20"/>
        <v>*① 0,65€</v>
      </c>
      <c r="J234" s="91"/>
      <c r="K234" s="17" t="s">
        <v>618</v>
      </c>
      <c r="L234" s="16" t="s">
        <v>623</v>
      </c>
      <c r="M234" s="75" t="s">
        <v>37</v>
      </c>
      <c r="N234" s="76"/>
      <c r="O234" s="76"/>
      <c r="P234" s="76"/>
      <c r="Q234" s="77"/>
      <c r="R234" s="14" t="str">
        <f t="shared" si="21"/>
        <v>◄</v>
      </c>
      <c r="S234" s="13" t="str">
        <f t="shared" si="17"/>
        <v>◄</v>
      </c>
      <c r="T234" s="12"/>
      <c r="U234" s="12"/>
      <c r="V234" s="11" t="str">
        <f t="shared" si="18"/>
        <v/>
      </c>
      <c r="W234" s="4"/>
    </row>
    <row r="235" spans="1:23" ht="15.6" customHeight="1" thickTop="1" thickBot="1" x14ac:dyDescent="0.35">
      <c r="A235" s="9"/>
      <c r="B235" s="24" t="s">
        <v>5</v>
      </c>
      <c r="C235" s="23">
        <v>231</v>
      </c>
      <c r="D235" s="28" t="s">
        <v>36</v>
      </c>
      <c r="E235" s="21">
        <v>41054</v>
      </c>
      <c r="F235" s="20" t="s">
        <v>624</v>
      </c>
      <c r="G235" s="19" t="s">
        <v>3</v>
      </c>
      <c r="H235" s="18">
        <f>H234+1</f>
        <v>117</v>
      </c>
      <c r="I235" s="90" t="str">
        <f t="shared" si="20"/>
        <v>*① 0,65€</v>
      </c>
      <c r="J235" s="91"/>
      <c r="K235" s="17" t="s">
        <v>618</v>
      </c>
      <c r="L235" s="16" t="s">
        <v>623</v>
      </c>
      <c r="M235" s="75" t="s">
        <v>35</v>
      </c>
      <c r="N235" s="76"/>
      <c r="O235" s="76"/>
      <c r="P235" s="76"/>
      <c r="Q235" s="77"/>
      <c r="R235" s="14" t="str">
        <f t="shared" si="21"/>
        <v>◄</v>
      </c>
      <c r="S235" s="13" t="str">
        <f t="shared" si="17"/>
        <v>◄</v>
      </c>
      <c r="T235" s="12"/>
      <c r="U235" s="12"/>
      <c r="V235" s="11" t="str">
        <f t="shared" si="18"/>
        <v/>
      </c>
      <c r="W235" s="4"/>
    </row>
    <row r="236" spans="1:23" ht="15.6" customHeight="1" thickTop="1" thickBot="1" x14ac:dyDescent="0.35">
      <c r="A236" s="9"/>
      <c r="B236" s="24" t="s">
        <v>5</v>
      </c>
      <c r="C236" s="23">
        <v>232</v>
      </c>
      <c r="D236" s="28" t="s">
        <v>34</v>
      </c>
      <c r="E236" s="21">
        <v>41054</v>
      </c>
      <c r="F236" s="20" t="s">
        <v>624</v>
      </c>
      <c r="G236" s="19" t="s">
        <v>3</v>
      </c>
      <c r="H236" s="18">
        <f>H235</f>
        <v>117</v>
      </c>
      <c r="I236" s="90" t="str">
        <f t="shared" si="20"/>
        <v>*① 0,65€</v>
      </c>
      <c r="J236" s="91"/>
      <c r="K236" s="17" t="s">
        <v>618</v>
      </c>
      <c r="L236" s="16" t="s">
        <v>623</v>
      </c>
      <c r="M236" s="75" t="s">
        <v>33</v>
      </c>
      <c r="N236" s="76"/>
      <c r="O236" s="76"/>
      <c r="P236" s="76"/>
      <c r="Q236" s="77"/>
      <c r="R236" s="14" t="str">
        <f t="shared" si="21"/>
        <v>◄</v>
      </c>
      <c r="S236" s="13" t="str">
        <f t="shared" si="17"/>
        <v>◄</v>
      </c>
      <c r="T236" s="12"/>
      <c r="U236" s="12"/>
      <c r="V236" s="11" t="str">
        <f t="shared" si="18"/>
        <v/>
      </c>
      <c r="W236" s="4"/>
    </row>
    <row r="237" spans="1:23" ht="15.6" customHeight="1" thickTop="1" thickBot="1" x14ac:dyDescent="0.35">
      <c r="A237" s="9"/>
      <c r="B237" s="24" t="s">
        <v>5</v>
      </c>
      <c r="C237" s="23">
        <v>233</v>
      </c>
      <c r="D237" s="28" t="s">
        <v>32</v>
      </c>
      <c r="E237" s="21">
        <v>41054</v>
      </c>
      <c r="F237" s="20" t="s">
        <v>624</v>
      </c>
      <c r="G237" s="19" t="s">
        <v>3</v>
      </c>
      <c r="H237" s="18">
        <f>H236+1</f>
        <v>118</v>
      </c>
      <c r="I237" s="90" t="str">
        <f t="shared" si="20"/>
        <v>*① 0,65€</v>
      </c>
      <c r="J237" s="91"/>
      <c r="K237" s="17" t="s">
        <v>618</v>
      </c>
      <c r="L237" s="16" t="s">
        <v>623</v>
      </c>
      <c r="M237" s="75" t="s">
        <v>29</v>
      </c>
      <c r="N237" s="76"/>
      <c r="O237" s="76"/>
      <c r="P237" s="76"/>
      <c r="Q237" s="77"/>
      <c r="R237" s="14" t="str">
        <f t="shared" si="21"/>
        <v>◄</v>
      </c>
      <c r="S237" s="13" t="str">
        <f t="shared" si="17"/>
        <v>◄</v>
      </c>
      <c r="T237" s="12"/>
      <c r="U237" s="12"/>
      <c r="V237" s="11" t="str">
        <f t="shared" si="18"/>
        <v/>
      </c>
      <c r="W237" s="4"/>
    </row>
    <row r="238" spans="1:23" ht="15.6" customHeight="1" thickTop="1" thickBot="1" x14ac:dyDescent="0.35">
      <c r="A238" s="9"/>
      <c r="B238" s="24" t="s">
        <v>5</v>
      </c>
      <c r="C238" s="23">
        <v>234</v>
      </c>
      <c r="D238" s="28" t="s">
        <v>890</v>
      </c>
      <c r="E238" s="21">
        <v>41407</v>
      </c>
      <c r="F238" s="20" t="s">
        <v>622</v>
      </c>
      <c r="G238" s="19" t="s">
        <v>3</v>
      </c>
      <c r="H238" s="18">
        <f>H237</f>
        <v>118</v>
      </c>
      <c r="I238" s="90" t="str">
        <f t="shared" ref="I238:I248" si="22">CONCATENATE("*","① 0,72€")</f>
        <v>*① 0,72€</v>
      </c>
      <c r="J238" s="91"/>
      <c r="K238" s="17" t="s">
        <v>618</v>
      </c>
      <c r="L238" s="16" t="s">
        <v>621</v>
      </c>
      <c r="M238" s="75" t="s">
        <v>28</v>
      </c>
      <c r="N238" s="76"/>
      <c r="O238" s="76"/>
      <c r="P238" s="76"/>
      <c r="Q238" s="77"/>
      <c r="R238" s="14" t="str">
        <f t="shared" si="21"/>
        <v>◄</v>
      </c>
      <c r="S238" s="13" t="str">
        <f t="shared" si="17"/>
        <v>◄</v>
      </c>
      <c r="T238" s="12"/>
      <c r="U238" s="12"/>
      <c r="V238" s="11" t="str">
        <f t="shared" si="18"/>
        <v/>
      </c>
      <c r="W238" s="4"/>
    </row>
    <row r="239" spans="1:23" ht="15.6" customHeight="1" thickTop="1" thickBot="1" x14ac:dyDescent="0.35">
      <c r="A239" s="9"/>
      <c r="B239" s="24" t="s">
        <v>5</v>
      </c>
      <c r="C239" s="23">
        <v>235</v>
      </c>
      <c r="D239" s="28" t="s">
        <v>891</v>
      </c>
      <c r="E239" s="21">
        <v>41407</v>
      </c>
      <c r="F239" s="20" t="s">
        <v>622</v>
      </c>
      <c r="G239" s="19" t="s">
        <v>3</v>
      </c>
      <c r="H239" s="18">
        <f>H238+1</f>
        <v>119</v>
      </c>
      <c r="I239" s="90" t="str">
        <f t="shared" si="22"/>
        <v>*① 0,72€</v>
      </c>
      <c r="J239" s="91"/>
      <c r="K239" s="17" t="s">
        <v>618</v>
      </c>
      <c r="L239" s="16" t="s">
        <v>621</v>
      </c>
      <c r="M239" s="75" t="s">
        <v>27</v>
      </c>
      <c r="N239" s="76"/>
      <c r="O239" s="76"/>
      <c r="P239" s="76"/>
      <c r="Q239" s="77"/>
      <c r="R239" s="14" t="str">
        <f t="shared" si="21"/>
        <v>◄</v>
      </c>
      <c r="S239" s="13" t="str">
        <f t="shared" si="17"/>
        <v>◄</v>
      </c>
      <c r="T239" s="12"/>
      <c r="U239" s="12"/>
      <c r="V239" s="11" t="str">
        <f t="shared" si="18"/>
        <v/>
      </c>
      <c r="W239" s="4"/>
    </row>
    <row r="240" spans="1:23" ht="15.6" customHeight="1" thickTop="1" thickBot="1" x14ac:dyDescent="0.35">
      <c r="A240" s="9"/>
      <c r="B240" s="24" t="s">
        <v>5</v>
      </c>
      <c r="C240" s="23">
        <v>236</v>
      </c>
      <c r="D240" s="28" t="s">
        <v>892</v>
      </c>
      <c r="E240" s="21">
        <v>41407</v>
      </c>
      <c r="F240" s="20" t="s">
        <v>622</v>
      </c>
      <c r="G240" s="19" t="s">
        <v>3</v>
      </c>
      <c r="H240" s="18">
        <f>H239</f>
        <v>119</v>
      </c>
      <c r="I240" s="90" t="str">
        <f t="shared" si="22"/>
        <v>*① 0,72€</v>
      </c>
      <c r="J240" s="91"/>
      <c r="K240" s="17" t="s">
        <v>618</v>
      </c>
      <c r="L240" s="16" t="s">
        <v>621</v>
      </c>
      <c r="M240" s="75" t="s">
        <v>26</v>
      </c>
      <c r="N240" s="76"/>
      <c r="O240" s="76"/>
      <c r="P240" s="76"/>
      <c r="Q240" s="77"/>
      <c r="R240" s="14" t="str">
        <f t="shared" si="21"/>
        <v>◄</v>
      </c>
      <c r="S240" s="13" t="str">
        <f t="shared" si="17"/>
        <v>◄</v>
      </c>
      <c r="T240" s="12"/>
      <c r="U240" s="12"/>
      <c r="V240" s="11" t="str">
        <f t="shared" si="18"/>
        <v/>
      </c>
      <c r="W240" s="4"/>
    </row>
    <row r="241" spans="1:23" ht="15.6" customHeight="1" thickTop="1" thickBot="1" x14ac:dyDescent="0.35">
      <c r="A241" s="9"/>
      <c r="B241" s="24" t="s">
        <v>5</v>
      </c>
      <c r="C241" s="23">
        <v>237</v>
      </c>
      <c r="D241" s="28" t="s">
        <v>893</v>
      </c>
      <c r="E241" s="21">
        <v>41407</v>
      </c>
      <c r="F241" s="20" t="s">
        <v>622</v>
      </c>
      <c r="G241" s="19" t="s">
        <v>3</v>
      </c>
      <c r="H241" s="18">
        <f>H240+1</f>
        <v>120</v>
      </c>
      <c r="I241" s="90" t="str">
        <f t="shared" si="22"/>
        <v>*① 0,72€</v>
      </c>
      <c r="J241" s="91"/>
      <c r="K241" s="17" t="s">
        <v>618</v>
      </c>
      <c r="L241" s="16" t="s">
        <v>621</v>
      </c>
      <c r="M241" s="75" t="s">
        <v>25</v>
      </c>
      <c r="N241" s="76"/>
      <c r="O241" s="76"/>
      <c r="P241" s="76"/>
      <c r="Q241" s="77"/>
      <c r="R241" s="14" t="str">
        <f t="shared" si="21"/>
        <v>◄</v>
      </c>
      <c r="S241" s="13" t="str">
        <f t="shared" si="17"/>
        <v>◄</v>
      </c>
      <c r="T241" s="12"/>
      <c r="U241" s="12"/>
      <c r="V241" s="11" t="str">
        <f t="shared" si="18"/>
        <v/>
      </c>
      <c r="W241" s="4"/>
    </row>
    <row r="242" spans="1:23" ht="15.6" customHeight="1" thickTop="1" thickBot="1" x14ac:dyDescent="0.35">
      <c r="A242" s="9"/>
      <c r="B242" s="24" t="s">
        <v>5</v>
      </c>
      <c r="C242" s="23">
        <v>238</v>
      </c>
      <c r="D242" s="28" t="s">
        <v>894</v>
      </c>
      <c r="E242" s="21">
        <v>41407</v>
      </c>
      <c r="F242" s="20" t="s">
        <v>622</v>
      </c>
      <c r="G242" s="19" t="s">
        <v>3</v>
      </c>
      <c r="H242" s="18">
        <f>H241</f>
        <v>120</v>
      </c>
      <c r="I242" s="90" t="str">
        <f t="shared" si="22"/>
        <v>*① 0,72€</v>
      </c>
      <c r="J242" s="91"/>
      <c r="K242" s="17" t="s">
        <v>618</v>
      </c>
      <c r="L242" s="16" t="s">
        <v>621</v>
      </c>
      <c r="M242" s="75" t="s">
        <v>24</v>
      </c>
      <c r="N242" s="76"/>
      <c r="O242" s="76"/>
      <c r="P242" s="76"/>
      <c r="Q242" s="77"/>
      <c r="R242" s="14" t="str">
        <f t="shared" si="21"/>
        <v>◄</v>
      </c>
      <c r="S242" s="13" t="str">
        <f t="shared" si="17"/>
        <v>◄</v>
      </c>
      <c r="T242" s="12"/>
      <c r="U242" s="12"/>
      <c r="V242" s="11" t="str">
        <f t="shared" si="18"/>
        <v/>
      </c>
      <c r="W242" s="4"/>
    </row>
    <row r="243" spans="1:23" ht="15.6" customHeight="1" thickTop="1" thickBot="1" x14ac:dyDescent="0.35">
      <c r="A243" s="9"/>
      <c r="B243" s="24" t="s">
        <v>5</v>
      </c>
      <c r="C243" s="23">
        <v>239</v>
      </c>
      <c r="D243" s="28" t="s">
        <v>895</v>
      </c>
      <c r="E243" s="21">
        <v>41407</v>
      </c>
      <c r="F243" s="20" t="s">
        <v>622</v>
      </c>
      <c r="G243" s="19" t="s">
        <v>3</v>
      </c>
      <c r="H243" s="18">
        <f>H242+1</f>
        <v>121</v>
      </c>
      <c r="I243" s="90" t="str">
        <f t="shared" si="22"/>
        <v>*① 0,72€</v>
      </c>
      <c r="J243" s="91"/>
      <c r="K243" s="17" t="s">
        <v>618</v>
      </c>
      <c r="L243" s="16" t="s">
        <v>621</v>
      </c>
      <c r="M243" s="75" t="s">
        <v>23</v>
      </c>
      <c r="N243" s="76"/>
      <c r="O243" s="76"/>
      <c r="P243" s="76"/>
      <c r="Q243" s="77"/>
      <c r="R243" s="14" t="str">
        <f t="shared" si="21"/>
        <v>◄</v>
      </c>
      <c r="S243" s="13" t="str">
        <f t="shared" si="17"/>
        <v>◄</v>
      </c>
      <c r="T243" s="12"/>
      <c r="U243" s="12"/>
      <c r="V243" s="11" t="str">
        <f t="shared" si="18"/>
        <v/>
      </c>
      <c r="W243" s="4"/>
    </row>
    <row r="244" spans="1:23" ht="15.6" customHeight="1" thickTop="1" thickBot="1" x14ac:dyDescent="0.35">
      <c r="A244" s="9"/>
      <c r="B244" s="24" t="s">
        <v>5</v>
      </c>
      <c r="C244" s="23">
        <v>240</v>
      </c>
      <c r="D244" s="28" t="s">
        <v>896</v>
      </c>
      <c r="E244" s="21">
        <v>41407</v>
      </c>
      <c r="F244" s="20" t="s">
        <v>622</v>
      </c>
      <c r="G244" s="19" t="s">
        <v>3</v>
      </c>
      <c r="H244" s="18">
        <f>H243</f>
        <v>121</v>
      </c>
      <c r="I244" s="90" t="str">
        <f t="shared" si="22"/>
        <v>*① 0,72€</v>
      </c>
      <c r="J244" s="91"/>
      <c r="K244" s="17" t="s">
        <v>618</v>
      </c>
      <c r="L244" s="16" t="s">
        <v>621</v>
      </c>
      <c r="M244" s="75" t="s">
        <v>22</v>
      </c>
      <c r="N244" s="76"/>
      <c r="O244" s="76"/>
      <c r="P244" s="76"/>
      <c r="Q244" s="77"/>
      <c r="R244" s="14" t="str">
        <f t="shared" si="21"/>
        <v>◄</v>
      </c>
      <c r="S244" s="13" t="str">
        <f t="shared" si="17"/>
        <v>◄</v>
      </c>
      <c r="T244" s="12"/>
      <c r="U244" s="12"/>
      <c r="V244" s="11" t="str">
        <f t="shared" si="18"/>
        <v/>
      </c>
      <c r="W244" s="4"/>
    </row>
    <row r="245" spans="1:23" ht="15.6" customHeight="1" thickTop="1" thickBot="1" x14ac:dyDescent="0.35">
      <c r="A245" s="9"/>
      <c r="B245" s="24" t="s">
        <v>5</v>
      </c>
      <c r="C245" s="23">
        <v>241</v>
      </c>
      <c r="D245" s="28" t="s">
        <v>897</v>
      </c>
      <c r="E245" s="21">
        <v>41407</v>
      </c>
      <c r="F245" s="20" t="s">
        <v>622</v>
      </c>
      <c r="G245" s="19" t="s">
        <v>3</v>
      </c>
      <c r="H245" s="18">
        <f>H244+1</f>
        <v>122</v>
      </c>
      <c r="I245" s="90" t="str">
        <f t="shared" si="22"/>
        <v>*① 0,72€</v>
      </c>
      <c r="J245" s="91"/>
      <c r="K245" s="17" t="s">
        <v>618</v>
      </c>
      <c r="L245" s="16" t="s">
        <v>621</v>
      </c>
      <c r="M245" s="75" t="s">
        <v>21</v>
      </c>
      <c r="N245" s="76"/>
      <c r="O245" s="76"/>
      <c r="P245" s="76"/>
      <c r="Q245" s="77"/>
      <c r="R245" s="14" t="str">
        <f t="shared" si="21"/>
        <v>◄</v>
      </c>
      <c r="S245" s="13" t="str">
        <f t="shared" si="17"/>
        <v>◄</v>
      </c>
      <c r="T245" s="12"/>
      <c r="U245" s="12"/>
      <c r="V245" s="11" t="str">
        <f t="shared" si="18"/>
        <v/>
      </c>
      <c r="W245" s="4"/>
    </row>
    <row r="246" spans="1:23" ht="15.6" customHeight="1" thickTop="1" thickBot="1" x14ac:dyDescent="0.35">
      <c r="A246" s="9"/>
      <c r="B246" s="24" t="s">
        <v>5</v>
      </c>
      <c r="C246" s="23">
        <v>242</v>
      </c>
      <c r="D246" s="28" t="s">
        <v>898</v>
      </c>
      <c r="E246" s="21">
        <v>41407</v>
      </c>
      <c r="F246" s="20" t="s">
        <v>622</v>
      </c>
      <c r="G246" s="19" t="s">
        <v>3</v>
      </c>
      <c r="H246" s="18">
        <f>H245</f>
        <v>122</v>
      </c>
      <c r="I246" s="90" t="str">
        <f t="shared" si="22"/>
        <v>*① 0,72€</v>
      </c>
      <c r="J246" s="91"/>
      <c r="K246" s="17" t="s">
        <v>618</v>
      </c>
      <c r="L246" s="16" t="s">
        <v>621</v>
      </c>
      <c r="M246" s="75" t="s">
        <v>20</v>
      </c>
      <c r="N246" s="76"/>
      <c r="O246" s="76"/>
      <c r="P246" s="76"/>
      <c r="Q246" s="77"/>
      <c r="R246" s="14" t="str">
        <f t="shared" si="21"/>
        <v>◄</v>
      </c>
      <c r="S246" s="13" t="str">
        <f t="shared" si="17"/>
        <v>◄</v>
      </c>
      <c r="T246" s="12"/>
      <c r="U246" s="12"/>
      <c r="V246" s="11" t="str">
        <f t="shared" si="18"/>
        <v/>
      </c>
      <c r="W246" s="4"/>
    </row>
    <row r="247" spans="1:23" ht="15.6" customHeight="1" thickTop="1" thickBot="1" x14ac:dyDescent="0.35">
      <c r="A247" s="9"/>
      <c r="B247" s="24" t="s">
        <v>5</v>
      </c>
      <c r="C247" s="23">
        <v>243</v>
      </c>
      <c r="D247" s="28" t="s">
        <v>899</v>
      </c>
      <c r="E247" s="21">
        <v>41407</v>
      </c>
      <c r="F247" s="20" t="s">
        <v>622</v>
      </c>
      <c r="G247" s="19" t="s">
        <v>3</v>
      </c>
      <c r="H247" s="18">
        <f>H246+1</f>
        <v>123</v>
      </c>
      <c r="I247" s="90" t="str">
        <f t="shared" si="22"/>
        <v>*① 0,72€</v>
      </c>
      <c r="J247" s="91"/>
      <c r="K247" s="17" t="s">
        <v>618</v>
      </c>
      <c r="L247" s="16" t="s">
        <v>621</v>
      </c>
      <c r="M247" s="75" t="s">
        <v>19</v>
      </c>
      <c r="N247" s="76"/>
      <c r="O247" s="76"/>
      <c r="P247" s="76"/>
      <c r="Q247" s="77"/>
      <c r="R247" s="14" t="str">
        <f t="shared" si="21"/>
        <v>◄</v>
      </c>
      <c r="S247" s="13" t="str">
        <f t="shared" si="17"/>
        <v>◄</v>
      </c>
      <c r="T247" s="12"/>
      <c r="U247" s="12"/>
      <c r="V247" s="11" t="str">
        <f t="shared" si="18"/>
        <v/>
      </c>
      <c r="W247" s="4"/>
    </row>
    <row r="248" spans="1:23" ht="15.6" customHeight="1" thickTop="1" thickBot="1" x14ac:dyDescent="0.35">
      <c r="A248" s="9"/>
      <c r="B248" s="24" t="s">
        <v>5</v>
      </c>
      <c r="C248" s="23">
        <v>244</v>
      </c>
      <c r="D248" s="28" t="s">
        <v>900</v>
      </c>
      <c r="E248" s="21">
        <v>41407</v>
      </c>
      <c r="F248" s="20" t="s">
        <v>622</v>
      </c>
      <c r="G248" s="19" t="s">
        <v>3</v>
      </c>
      <c r="H248" s="18">
        <f>H247</f>
        <v>123</v>
      </c>
      <c r="I248" s="90" t="str">
        <f t="shared" si="22"/>
        <v>*① 0,72€</v>
      </c>
      <c r="J248" s="91"/>
      <c r="K248" s="17" t="s">
        <v>618</v>
      </c>
      <c r="L248" s="16" t="s">
        <v>621</v>
      </c>
      <c r="M248" s="75" t="s">
        <v>16</v>
      </c>
      <c r="N248" s="76"/>
      <c r="O248" s="76"/>
      <c r="P248" s="76"/>
      <c r="Q248" s="77"/>
      <c r="R248" s="14" t="str">
        <f t="shared" si="21"/>
        <v>◄</v>
      </c>
      <c r="S248" s="13" t="str">
        <f t="shared" si="17"/>
        <v>◄</v>
      </c>
      <c r="T248" s="12"/>
      <c r="U248" s="12"/>
      <c r="V248" s="11" t="str">
        <f t="shared" si="18"/>
        <v/>
      </c>
      <c r="W248" s="4"/>
    </row>
    <row r="249" spans="1:23" ht="15.6" customHeight="1" thickTop="1" thickBot="1" x14ac:dyDescent="0.35">
      <c r="A249" s="9"/>
      <c r="B249" s="24" t="s">
        <v>5</v>
      </c>
      <c r="C249" s="23">
        <v>245</v>
      </c>
      <c r="D249" s="27"/>
      <c r="E249" s="21">
        <v>41918</v>
      </c>
      <c r="F249" s="20" t="s">
        <v>619</v>
      </c>
      <c r="G249" s="19" t="s">
        <v>3</v>
      </c>
      <c r="H249" s="18">
        <f>H248+1</f>
        <v>124</v>
      </c>
      <c r="I249" s="90" t="str">
        <f t="shared" ref="I249:I259" si="23">CONCATENATE("*","① 0,75€")</f>
        <v>*① 0,75€</v>
      </c>
      <c r="J249" s="91"/>
      <c r="K249" s="17" t="s">
        <v>618</v>
      </c>
      <c r="L249" s="16" t="s">
        <v>617</v>
      </c>
      <c r="M249" s="75" t="s">
        <v>15</v>
      </c>
      <c r="N249" s="76"/>
      <c r="O249" s="76"/>
      <c r="P249" s="76"/>
      <c r="Q249" s="77"/>
      <c r="R249" s="14" t="str">
        <f t="shared" ref="R249:R259" si="24">IF(AND(S249="◄",V249="►"),"◄?►",IF(S249="◄","◄",IF(V249="►","►","")))</f>
        <v>◄</v>
      </c>
      <c r="S249" s="13" t="str">
        <f t="shared" si="17"/>
        <v>◄</v>
      </c>
      <c r="T249" s="12"/>
      <c r="U249" s="12"/>
      <c r="V249" s="11" t="str">
        <f t="shared" si="18"/>
        <v/>
      </c>
      <c r="W249" s="4"/>
    </row>
    <row r="250" spans="1:23" ht="15.6" customHeight="1" thickTop="1" thickBot="1" x14ac:dyDescent="0.35">
      <c r="A250" s="9"/>
      <c r="B250" s="24" t="s">
        <v>5</v>
      </c>
      <c r="C250" s="23">
        <v>246</v>
      </c>
      <c r="D250" s="27"/>
      <c r="E250" s="21">
        <v>41918</v>
      </c>
      <c r="F250" s="20" t="s">
        <v>619</v>
      </c>
      <c r="G250" s="19" t="s">
        <v>3</v>
      </c>
      <c r="H250" s="18">
        <f>H249</f>
        <v>124</v>
      </c>
      <c r="I250" s="90" t="str">
        <f t="shared" si="23"/>
        <v>*① 0,75€</v>
      </c>
      <c r="J250" s="91"/>
      <c r="K250" s="17" t="s">
        <v>618</v>
      </c>
      <c r="L250" s="16" t="s">
        <v>617</v>
      </c>
      <c r="M250" s="75" t="s">
        <v>14</v>
      </c>
      <c r="N250" s="76"/>
      <c r="O250" s="76"/>
      <c r="P250" s="76"/>
      <c r="Q250" s="77"/>
      <c r="R250" s="14" t="str">
        <f t="shared" si="24"/>
        <v>◄</v>
      </c>
      <c r="S250" s="13" t="str">
        <f t="shared" si="17"/>
        <v>◄</v>
      </c>
      <c r="T250" s="12"/>
      <c r="U250" s="12"/>
      <c r="V250" s="11" t="str">
        <f t="shared" si="18"/>
        <v/>
      </c>
      <c r="W250" s="4"/>
    </row>
    <row r="251" spans="1:23" ht="15.6" customHeight="1" thickTop="1" thickBot="1" x14ac:dyDescent="0.35">
      <c r="A251" s="9"/>
      <c r="B251" s="24" t="s">
        <v>5</v>
      </c>
      <c r="C251" s="23">
        <v>247</v>
      </c>
      <c r="D251" s="27"/>
      <c r="E251" s="21">
        <v>41918</v>
      </c>
      <c r="F251" s="20" t="s">
        <v>619</v>
      </c>
      <c r="G251" s="19" t="s">
        <v>3</v>
      </c>
      <c r="H251" s="18">
        <f>H250+1</f>
        <v>125</v>
      </c>
      <c r="I251" s="90" t="str">
        <f t="shared" si="23"/>
        <v>*① 0,75€</v>
      </c>
      <c r="J251" s="91"/>
      <c r="K251" s="17" t="s">
        <v>618</v>
      </c>
      <c r="L251" s="16" t="s">
        <v>617</v>
      </c>
      <c r="M251" s="75" t="s">
        <v>13</v>
      </c>
      <c r="N251" s="76"/>
      <c r="O251" s="76"/>
      <c r="P251" s="76"/>
      <c r="Q251" s="77"/>
      <c r="R251" s="14" t="str">
        <f t="shared" si="24"/>
        <v>◄</v>
      </c>
      <c r="S251" s="13" t="str">
        <f t="shared" si="17"/>
        <v>◄</v>
      </c>
      <c r="T251" s="12"/>
      <c r="U251" s="12"/>
      <c r="V251" s="11" t="str">
        <f t="shared" si="18"/>
        <v/>
      </c>
      <c r="W251" s="4"/>
    </row>
    <row r="252" spans="1:23" ht="15.6" customHeight="1" thickTop="1" thickBot="1" x14ac:dyDescent="0.35">
      <c r="A252" s="9"/>
      <c r="B252" s="24" t="s">
        <v>5</v>
      </c>
      <c r="C252" s="23">
        <v>248</v>
      </c>
      <c r="D252" s="27"/>
      <c r="E252" s="21">
        <v>41918</v>
      </c>
      <c r="F252" s="20" t="s">
        <v>619</v>
      </c>
      <c r="G252" s="19" t="s">
        <v>3</v>
      </c>
      <c r="H252" s="18">
        <f>H251</f>
        <v>125</v>
      </c>
      <c r="I252" s="90" t="str">
        <f t="shared" si="23"/>
        <v>*① 0,75€</v>
      </c>
      <c r="J252" s="91"/>
      <c r="K252" s="17" t="s">
        <v>618</v>
      </c>
      <c r="L252" s="16" t="s">
        <v>617</v>
      </c>
      <c r="M252" s="75" t="s">
        <v>620</v>
      </c>
      <c r="N252" s="76"/>
      <c r="O252" s="76"/>
      <c r="P252" s="76"/>
      <c r="Q252" s="77"/>
      <c r="R252" s="14" t="str">
        <f t="shared" si="24"/>
        <v>◄</v>
      </c>
      <c r="S252" s="13" t="str">
        <f t="shared" si="17"/>
        <v>◄</v>
      </c>
      <c r="T252" s="12"/>
      <c r="U252" s="12"/>
      <c r="V252" s="11" t="str">
        <f t="shared" si="18"/>
        <v/>
      </c>
      <c r="W252" s="4"/>
    </row>
    <row r="253" spans="1:23" ht="15.6" customHeight="1" thickTop="1" thickBot="1" x14ac:dyDescent="0.35">
      <c r="A253" s="9"/>
      <c r="B253" s="24" t="s">
        <v>5</v>
      </c>
      <c r="C253" s="23">
        <v>249</v>
      </c>
      <c r="D253" s="27"/>
      <c r="E253" s="21">
        <v>41918</v>
      </c>
      <c r="F253" s="20" t="s">
        <v>619</v>
      </c>
      <c r="G253" s="19" t="s">
        <v>3</v>
      </c>
      <c r="H253" s="18">
        <f>H252+1</f>
        <v>126</v>
      </c>
      <c r="I253" s="90" t="str">
        <f t="shared" si="23"/>
        <v>*① 0,75€</v>
      </c>
      <c r="J253" s="91"/>
      <c r="K253" s="17" t="s">
        <v>618</v>
      </c>
      <c r="L253" s="16" t="s">
        <v>617</v>
      </c>
      <c r="M253" s="75" t="s">
        <v>11</v>
      </c>
      <c r="N253" s="76"/>
      <c r="O253" s="76"/>
      <c r="P253" s="76"/>
      <c r="Q253" s="77"/>
      <c r="R253" s="14" t="str">
        <f t="shared" si="24"/>
        <v>◄</v>
      </c>
      <c r="S253" s="13" t="str">
        <f t="shared" si="17"/>
        <v>◄</v>
      </c>
      <c r="T253" s="12"/>
      <c r="U253" s="12"/>
      <c r="V253" s="11" t="str">
        <f t="shared" si="18"/>
        <v/>
      </c>
      <c r="W253" s="4"/>
    </row>
    <row r="254" spans="1:23" ht="15.6" customHeight="1" thickTop="1" thickBot="1" x14ac:dyDescent="0.35">
      <c r="A254" s="9"/>
      <c r="B254" s="24" t="s">
        <v>5</v>
      </c>
      <c r="C254" s="23">
        <v>250</v>
      </c>
      <c r="D254" s="27"/>
      <c r="E254" s="21">
        <v>41918</v>
      </c>
      <c r="F254" s="20" t="s">
        <v>619</v>
      </c>
      <c r="G254" s="19" t="s">
        <v>3</v>
      </c>
      <c r="H254" s="18">
        <f>H253</f>
        <v>126</v>
      </c>
      <c r="I254" s="90" t="str">
        <f t="shared" si="23"/>
        <v>*① 0,75€</v>
      </c>
      <c r="J254" s="91"/>
      <c r="K254" s="17" t="s">
        <v>618</v>
      </c>
      <c r="L254" s="16" t="s">
        <v>617</v>
      </c>
      <c r="M254" s="75" t="s">
        <v>10</v>
      </c>
      <c r="N254" s="76"/>
      <c r="O254" s="76"/>
      <c r="P254" s="76"/>
      <c r="Q254" s="77"/>
      <c r="R254" s="14" t="str">
        <f t="shared" si="24"/>
        <v>◄</v>
      </c>
      <c r="S254" s="13" t="str">
        <f t="shared" si="17"/>
        <v>◄</v>
      </c>
      <c r="T254" s="12"/>
      <c r="U254" s="12"/>
      <c r="V254" s="11" t="str">
        <f t="shared" si="18"/>
        <v/>
      </c>
      <c r="W254" s="4"/>
    </row>
    <row r="255" spans="1:23" ht="15.6" customHeight="1" thickTop="1" thickBot="1" x14ac:dyDescent="0.35">
      <c r="A255" s="9"/>
      <c r="B255" s="24" t="s">
        <v>5</v>
      </c>
      <c r="C255" s="23">
        <v>251</v>
      </c>
      <c r="D255" s="27"/>
      <c r="E255" s="21">
        <v>41918</v>
      </c>
      <c r="F255" s="20" t="s">
        <v>619</v>
      </c>
      <c r="G255" s="19" t="s">
        <v>3</v>
      </c>
      <c r="H255" s="18">
        <f>H254+1</f>
        <v>127</v>
      </c>
      <c r="I255" s="90" t="str">
        <f t="shared" si="23"/>
        <v>*① 0,75€</v>
      </c>
      <c r="J255" s="91"/>
      <c r="K255" s="17" t="s">
        <v>618</v>
      </c>
      <c r="L255" s="16" t="s">
        <v>617</v>
      </c>
      <c r="M255" s="75" t="s">
        <v>9</v>
      </c>
      <c r="N255" s="76"/>
      <c r="O255" s="76"/>
      <c r="P255" s="76"/>
      <c r="Q255" s="77"/>
      <c r="R255" s="14" t="str">
        <f t="shared" si="24"/>
        <v>◄</v>
      </c>
      <c r="S255" s="13" t="str">
        <f t="shared" si="17"/>
        <v>◄</v>
      </c>
      <c r="T255" s="12"/>
      <c r="U255" s="12"/>
      <c r="V255" s="11" t="str">
        <f t="shared" si="18"/>
        <v/>
      </c>
      <c r="W255" s="4"/>
    </row>
    <row r="256" spans="1:23" ht="15.6" customHeight="1" thickTop="1" thickBot="1" x14ac:dyDescent="0.35">
      <c r="A256" s="9"/>
      <c r="B256" s="24" t="s">
        <v>5</v>
      </c>
      <c r="C256" s="23">
        <v>252</v>
      </c>
      <c r="D256" s="27"/>
      <c r="E256" s="21">
        <v>41918</v>
      </c>
      <c r="F256" s="20" t="s">
        <v>619</v>
      </c>
      <c r="G256" s="19" t="s">
        <v>3</v>
      </c>
      <c r="H256" s="18">
        <f>H255</f>
        <v>127</v>
      </c>
      <c r="I256" s="90" t="str">
        <f t="shared" si="23"/>
        <v>*① 0,75€</v>
      </c>
      <c r="J256" s="91"/>
      <c r="K256" s="17" t="s">
        <v>618</v>
      </c>
      <c r="L256" s="16" t="s">
        <v>617</v>
      </c>
      <c r="M256" s="75" t="s">
        <v>8</v>
      </c>
      <c r="N256" s="76"/>
      <c r="O256" s="76"/>
      <c r="P256" s="76"/>
      <c r="Q256" s="77"/>
      <c r="R256" s="14" t="str">
        <f t="shared" si="24"/>
        <v>◄</v>
      </c>
      <c r="S256" s="13" t="str">
        <f t="shared" si="17"/>
        <v>◄</v>
      </c>
      <c r="T256" s="12"/>
      <c r="U256" s="12"/>
      <c r="V256" s="11" t="str">
        <f t="shared" si="18"/>
        <v/>
      </c>
      <c r="W256" s="4"/>
    </row>
    <row r="257" spans="1:23" ht="15.6" customHeight="1" thickTop="1" thickBot="1" x14ac:dyDescent="0.35">
      <c r="A257" s="9"/>
      <c r="B257" s="24" t="s">
        <v>5</v>
      </c>
      <c r="C257" s="23">
        <v>253</v>
      </c>
      <c r="D257" s="27"/>
      <c r="E257" s="21">
        <v>41918</v>
      </c>
      <c r="F257" s="20" t="s">
        <v>619</v>
      </c>
      <c r="G257" s="19" t="s">
        <v>3</v>
      </c>
      <c r="H257" s="18">
        <f>H256+1</f>
        <v>128</v>
      </c>
      <c r="I257" s="90" t="str">
        <f t="shared" si="23"/>
        <v>*① 0,75€</v>
      </c>
      <c r="J257" s="91"/>
      <c r="K257" s="17" t="s">
        <v>618</v>
      </c>
      <c r="L257" s="16" t="s">
        <v>617</v>
      </c>
      <c r="M257" s="75" t="s">
        <v>7</v>
      </c>
      <c r="N257" s="76"/>
      <c r="O257" s="76"/>
      <c r="P257" s="76"/>
      <c r="Q257" s="77"/>
      <c r="R257" s="14" t="str">
        <f t="shared" si="24"/>
        <v>◄</v>
      </c>
      <c r="S257" s="13" t="str">
        <f t="shared" si="17"/>
        <v>◄</v>
      </c>
      <c r="T257" s="12"/>
      <c r="U257" s="12"/>
      <c r="V257" s="11" t="str">
        <f t="shared" si="18"/>
        <v/>
      </c>
      <c r="W257" s="4"/>
    </row>
    <row r="258" spans="1:23" ht="15.6" customHeight="1" thickTop="1" thickBot="1" x14ac:dyDescent="0.35">
      <c r="A258" s="9"/>
      <c r="B258" s="24" t="s">
        <v>5</v>
      </c>
      <c r="C258" s="23">
        <v>254</v>
      </c>
      <c r="D258" s="27"/>
      <c r="E258" s="21">
        <v>41918</v>
      </c>
      <c r="F258" s="20" t="s">
        <v>619</v>
      </c>
      <c r="G258" s="19" t="s">
        <v>3</v>
      </c>
      <c r="H258" s="18">
        <f>H257</f>
        <v>128</v>
      </c>
      <c r="I258" s="90" t="str">
        <f t="shared" si="23"/>
        <v>*① 0,75€</v>
      </c>
      <c r="J258" s="91"/>
      <c r="K258" s="17" t="s">
        <v>618</v>
      </c>
      <c r="L258" s="16" t="s">
        <v>617</v>
      </c>
      <c r="M258" s="75" t="s">
        <v>6</v>
      </c>
      <c r="N258" s="76"/>
      <c r="O258" s="76"/>
      <c r="P258" s="76"/>
      <c r="Q258" s="77"/>
      <c r="R258" s="14" t="str">
        <f t="shared" si="24"/>
        <v>◄</v>
      </c>
      <c r="S258" s="13" t="str">
        <f t="shared" si="17"/>
        <v>◄</v>
      </c>
      <c r="T258" s="12"/>
      <c r="U258" s="12"/>
      <c r="V258" s="11" t="str">
        <f t="shared" si="18"/>
        <v/>
      </c>
      <c r="W258" s="4"/>
    </row>
    <row r="259" spans="1:23" ht="15.6" customHeight="1" thickTop="1" thickBot="1" x14ac:dyDescent="0.35">
      <c r="A259" s="9"/>
      <c r="B259" s="24" t="s">
        <v>5</v>
      </c>
      <c r="C259" s="23">
        <v>255</v>
      </c>
      <c r="D259" s="22"/>
      <c r="E259" s="21">
        <v>41918</v>
      </c>
      <c r="F259" s="20" t="s">
        <v>619</v>
      </c>
      <c r="G259" s="19" t="s">
        <v>3</v>
      </c>
      <c r="H259" s="18">
        <f>H258+1</f>
        <v>129</v>
      </c>
      <c r="I259" s="90" t="str">
        <f t="shared" si="23"/>
        <v>*① 0,75€</v>
      </c>
      <c r="J259" s="91"/>
      <c r="K259" s="17" t="s">
        <v>618</v>
      </c>
      <c r="L259" s="16" t="s">
        <v>617</v>
      </c>
      <c r="M259" s="75" t="s">
        <v>0</v>
      </c>
      <c r="N259" s="78"/>
      <c r="O259" s="78"/>
      <c r="P259" s="78"/>
      <c r="Q259" s="79"/>
      <c r="R259" s="14" t="str">
        <f t="shared" si="24"/>
        <v>◄</v>
      </c>
      <c r="S259" s="13" t="str">
        <f t="shared" si="17"/>
        <v>◄</v>
      </c>
      <c r="T259" s="12"/>
      <c r="U259" s="12"/>
      <c r="V259" s="11" t="str">
        <f t="shared" si="18"/>
        <v/>
      </c>
      <c r="W259" s="4"/>
    </row>
    <row r="260" spans="1:23" ht="6" customHeight="1" thickTop="1" x14ac:dyDescent="0.3">
      <c r="A260" s="9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</sheetData>
  <sheetProtection sheet="1" objects="1" scenarios="1"/>
  <autoFilter ref="A1:V265" xr:uid="{D1621F8B-DE68-4B35-9EFD-E12D0268E836}"/>
  <mergeCells count="461">
    <mergeCell ref="B2:L2"/>
    <mergeCell ref="I255:J255"/>
    <mergeCell ref="I256:J256"/>
    <mergeCell ref="I257:J257"/>
    <mergeCell ref="I258:J258"/>
    <mergeCell ref="I259:J259"/>
    <mergeCell ref="I250:J250"/>
    <mergeCell ref="I251:J251"/>
    <mergeCell ref="I252:J252"/>
    <mergeCell ref="I253:J253"/>
    <mergeCell ref="I254:J254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I210:J210"/>
    <mergeCell ref="I211:J211"/>
    <mergeCell ref="I212:J212"/>
    <mergeCell ref="I213:J213"/>
    <mergeCell ref="I3:J3"/>
    <mergeCell ref="I246:J246"/>
    <mergeCell ref="I247:J247"/>
    <mergeCell ref="I248:J248"/>
    <mergeCell ref="I249:J249"/>
    <mergeCell ref="I228:J228"/>
    <mergeCell ref="I229:J229"/>
    <mergeCell ref="I230:J230"/>
    <mergeCell ref="I231:J231"/>
    <mergeCell ref="I237:J237"/>
    <mergeCell ref="I238:J238"/>
    <mergeCell ref="I239:J239"/>
    <mergeCell ref="I240:J240"/>
    <mergeCell ref="I241:J241"/>
    <mergeCell ref="I242:J242"/>
    <mergeCell ref="I243:J243"/>
    <mergeCell ref="I244:J244"/>
    <mergeCell ref="I245:J245"/>
    <mergeCell ref="I232:J232"/>
    <mergeCell ref="I233:J233"/>
    <mergeCell ref="I234:J234"/>
    <mergeCell ref="I235:J235"/>
    <mergeCell ref="I236:J236"/>
    <mergeCell ref="I214:J214"/>
    <mergeCell ref="I215:J215"/>
    <mergeCell ref="I216:J216"/>
    <mergeCell ref="I217:J217"/>
    <mergeCell ref="I218:J218"/>
    <mergeCell ref="I201:J201"/>
    <mergeCell ref="I202:J202"/>
    <mergeCell ref="I203:J203"/>
    <mergeCell ref="I204:J204"/>
    <mergeCell ref="I205:J205"/>
    <mergeCell ref="I206:J206"/>
    <mergeCell ref="I207:J207"/>
    <mergeCell ref="I208:J208"/>
    <mergeCell ref="I209:J209"/>
    <mergeCell ref="I192:J192"/>
    <mergeCell ref="I193:J193"/>
    <mergeCell ref="I194:J194"/>
    <mergeCell ref="I195:J195"/>
    <mergeCell ref="I196:J196"/>
    <mergeCell ref="I197:J197"/>
    <mergeCell ref="I198:J198"/>
    <mergeCell ref="I199:J199"/>
    <mergeCell ref="I200:J200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6:J6"/>
    <mergeCell ref="I7:J7"/>
    <mergeCell ref="I8:J8"/>
    <mergeCell ref="I9:J9"/>
    <mergeCell ref="I10:J10"/>
    <mergeCell ref="I11:J11"/>
    <mergeCell ref="I180:J180"/>
    <mergeCell ref="I181:J181"/>
    <mergeCell ref="I182:J182"/>
    <mergeCell ref="I18:J18"/>
    <mergeCell ref="I14:J14"/>
    <mergeCell ref="I15:J15"/>
    <mergeCell ref="I16:J16"/>
    <mergeCell ref="I17:J17"/>
    <mergeCell ref="I20:J20"/>
    <mergeCell ref="I21:J21"/>
    <mergeCell ref="I174:J174"/>
    <mergeCell ref="I175:J175"/>
    <mergeCell ref="I176:J176"/>
    <mergeCell ref="I177:J177"/>
    <mergeCell ref="I178:J178"/>
    <mergeCell ref="I179:J179"/>
    <mergeCell ref="I22:J22"/>
    <mergeCell ref="I23:J23"/>
    <mergeCell ref="I24:J24"/>
    <mergeCell ref="I25:J25"/>
    <mergeCell ref="I26:J26"/>
    <mergeCell ref="I27:J27"/>
    <mergeCell ref="I12:J12"/>
    <mergeCell ref="I13:J13"/>
    <mergeCell ref="I37:J37"/>
    <mergeCell ref="I32:J32"/>
    <mergeCell ref="I33:J33"/>
    <mergeCell ref="I34:J34"/>
    <mergeCell ref="I35:J35"/>
    <mergeCell ref="I36:J36"/>
    <mergeCell ref="I31:J31"/>
    <mergeCell ref="I19:J19"/>
    <mergeCell ref="I46:J46"/>
    <mergeCell ref="I42:J42"/>
    <mergeCell ref="I38:J38"/>
    <mergeCell ref="I39:J39"/>
    <mergeCell ref="I40:J40"/>
    <mergeCell ref="I41:J41"/>
    <mergeCell ref="I28:J28"/>
    <mergeCell ref="I29:J29"/>
    <mergeCell ref="I30:J30"/>
    <mergeCell ref="I43:J43"/>
    <mergeCell ref="I44:J44"/>
    <mergeCell ref="I45:J45"/>
    <mergeCell ref="I47:J47"/>
    <mergeCell ref="I171:J171"/>
    <mergeCell ref="I172:J172"/>
    <mergeCell ref="I173:J173"/>
    <mergeCell ref="I100:J100"/>
    <mergeCell ref="I73:J73"/>
    <mergeCell ref="I56:J56"/>
    <mergeCell ref="I57:J57"/>
    <mergeCell ref="I58:J58"/>
    <mergeCell ref="I59:J59"/>
    <mergeCell ref="I55:J55"/>
    <mergeCell ref="I52:J52"/>
    <mergeCell ref="I53:J53"/>
    <mergeCell ref="I54:J54"/>
    <mergeCell ref="I51:J51"/>
    <mergeCell ref="I48:J48"/>
    <mergeCell ref="I49:J49"/>
    <mergeCell ref="I50:J50"/>
    <mergeCell ref="I66:J66"/>
    <mergeCell ref="I67:J67"/>
    <mergeCell ref="I68:J68"/>
    <mergeCell ref="I69:J69"/>
    <mergeCell ref="I70:J70"/>
    <mergeCell ref="I71:J71"/>
    <mergeCell ref="I60:J60"/>
    <mergeCell ref="I61:J61"/>
    <mergeCell ref="I62:J62"/>
    <mergeCell ref="I63:J63"/>
    <mergeCell ref="I64:J64"/>
    <mergeCell ref="I65:J65"/>
    <mergeCell ref="I165:J165"/>
    <mergeCell ref="I166:J166"/>
    <mergeCell ref="I167:J167"/>
    <mergeCell ref="I77:J77"/>
    <mergeCell ref="I80:J80"/>
    <mergeCell ref="I81:J81"/>
    <mergeCell ref="I82:J82"/>
    <mergeCell ref="I83:J83"/>
    <mergeCell ref="I168:J168"/>
    <mergeCell ref="I169:J169"/>
    <mergeCell ref="I170:J170"/>
    <mergeCell ref="I72:J72"/>
    <mergeCell ref="I78:J78"/>
    <mergeCell ref="I79:J79"/>
    <mergeCell ref="I97:J97"/>
    <mergeCell ref="I98:J98"/>
    <mergeCell ref="I99:J99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101:J101"/>
    <mergeCell ref="I164:J164"/>
    <mergeCell ref="I74:J74"/>
    <mergeCell ref="I75:J75"/>
    <mergeCell ref="I76:J76"/>
    <mergeCell ref="I5:J5"/>
    <mergeCell ref="M17:Q17"/>
    <mergeCell ref="M18:Q18"/>
    <mergeCell ref="M19:Q19"/>
    <mergeCell ref="M10:Q10"/>
    <mergeCell ref="M11:Q11"/>
    <mergeCell ref="M12:Q12"/>
    <mergeCell ref="I96:J96"/>
    <mergeCell ref="B3:C3"/>
    <mergeCell ref="M3:Q3"/>
    <mergeCell ref="M15:Q15"/>
    <mergeCell ref="M16:Q16"/>
    <mergeCell ref="M5:Q5"/>
    <mergeCell ref="M6:Q6"/>
    <mergeCell ref="M7:Q7"/>
    <mergeCell ref="M8:Q8"/>
    <mergeCell ref="M30:Q30"/>
    <mergeCell ref="M31:Q31"/>
    <mergeCell ref="M32:Q32"/>
    <mergeCell ref="M33:Q33"/>
    <mergeCell ref="I94:J94"/>
    <mergeCell ref="I95:J95"/>
    <mergeCell ref="M52:Q52"/>
    <mergeCell ref="M53:Q53"/>
    <mergeCell ref="U2:V2"/>
    <mergeCell ref="M25:Q25"/>
    <mergeCell ref="M26:Q26"/>
    <mergeCell ref="M27:Q27"/>
    <mergeCell ref="M28:Q28"/>
    <mergeCell ref="M29:Q29"/>
    <mergeCell ref="M20:Q20"/>
    <mergeCell ref="M21:Q21"/>
    <mergeCell ref="M22:Q22"/>
    <mergeCell ref="M23:Q23"/>
    <mergeCell ref="M9:Q9"/>
    <mergeCell ref="S2:T2"/>
    <mergeCell ref="M24:Q24"/>
    <mergeCell ref="M13:Q13"/>
    <mergeCell ref="M14:Q14"/>
    <mergeCell ref="M34:Q34"/>
    <mergeCell ref="M50:Q50"/>
    <mergeCell ref="M51:Q51"/>
    <mergeCell ref="M46:Q46"/>
    <mergeCell ref="M47:Q47"/>
    <mergeCell ref="M48:Q48"/>
    <mergeCell ref="M49:Q49"/>
    <mergeCell ref="M45:Q45"/>
    <mergeCell ref="M64:Q64"/>
    <mergeCell ref="M55:Q55"/>
    <mergeCell ref="M56:Q56"/>
    <mergeCell ref="M57:Q57"/>
    <mergeCell ref="M58:Q58"/>
    <mergeCell ref="M59:Q59"/>
    <mergeCell ref="M35:Q35"/>
    <mergeCell ref="M36:Q36"/>
    <mergeCell ref="M60:Q60"/>
    <mergeCell ref="M61:Q61"/>
    <mergeCell ref="M62:Q62"/>
    <mergeCell ref="M63:Q63"/>
    <mergeCell ref="M40:Q40"/>
    <mergeCell ref="M41:Q41"/>
    <mergeCell ref="M42:Q42"/>
    <mergeCell ref="M43:Q43"/>
    <mergeCell ref="M44:Q44"/>
    <mergeCell ref="M37:Q37"/>
    <mergeCell ref="M38:Q38"/>
    <mergeCell ref="M39:Q39"/>
    <mergeCell ref="M54:Q54"/>
    <mergeCell ref="M70:Q70"/>
    <mergeCell ref="M71:Q71"/>
    <mergeCell ref="M72:Q72"/>
    <mergeCell ref="M73:Q73"/>
    <mergeCell ref="M74:Q74"/>
    <mergeCell ref="M65:Q65"/>
    <mergeCell ref="M66:Q66"/>
    <mergeCell ref="M67:Q67"/>
    <mergeCell ref="M68:Q68"/>
    <mergeCell ref="M69:Q69"/>
    <mergeCell ref="M80:Q80"/>
    <mergeCell ref="M81:Q81"/>
    <mergeCell ref="M82:Q82"/>
    <mergeCell ref="M83:Q83"/>
    <mergeCell ref="M84:Q84"/>
    <mergeCell ref="M75:Q75"/>
    <mergeCell ref="M76:Q76"/>
    <mergeCell ref="M77:Q77"/>
    <mergeCell ref="M78:Q78"/>
    <mergeCell ref="M79:Q79"/>
    <mergeCell ref="M90:Q90"/>
    <mergeCell ref="M91:Q91"/>
    <mergeCell ref="M92:Q92"/>
    <mergeCell ref="M93:Q93"/>
    <mergeCell ref="M94:Q94"/>
    <mergeCell ref="M85:Q85"/>
    <mergeCell ref="M86:Q86"/>
    <mergeCell ref="M87:Q87"/>
    <mergeCell ref="M88:Q88"/>
    <mergeCell ref="M89:Q89"/>
    <mergeCell ref="M112:Q112"/>
    <mergeCell ref="M113:Q113"/>
    <mergeCell ref="M114:Q114"/>
    <mergeCell ref="M125:Q125"/>
    <mergeCell ref="M120:Q120"/>
    <mergeCell ref="M121:Q121"/>
    <mergeCell ref="M122:Q122"/>
    <mergeCell ref="M95:Q95"/>
    <mergeCell ref="M96:Q96"/>
    <mergeCell ref="M97:Q97"/>
    <mergeCell ref="M98:Q98"/>
    <mergeCell ref="M99:Q99"/>
    <mergeCell ref="M105:Q105"/>
    <mergeCell ref="M106:Q106"/>
    <mergeCell ref="M107:Q107"/>
    <mergeCell ref="M108:Q108"/>
    <mergeCell ref="M111:Q111"/>
    <mergeCell ref="M100:Q100"/>
    <mergeCell ref="M101:Q101"/>
    <mergeCell ref="M102:Q102"/>
    <mergeCell ref="M103:Q103"/>
    <mergeCell ref="M104:Q104"/>
    <mergeCell ref="M109:Q109"/>
    <mergeCell ref="M110:Q110"/>
    <mergeCell ref="M130:Q130"/>
    <mergeCell ref="M131:Q131"/>
    <mergeCell ref="M132:Q132"/>
    <mergeCell ref="M133:Q133"/>
    <mergeCell ref="M134:Q134"/>
    <mergeCell ref="M123:Q123"/>
    <mergeCell ref="M124:Q124"/>
    <mergeCell ref="M115:Q115"/>
    <mergeCell ref="M116:Q116"/>
    <mergeCell ref="M117:Q117"/>
    <mergeCell ref="M118:Q118"/>
    <mergeCell ref="M119:Q119"/>
    <mergeCell ref="M127:Q127"/>
    <mergeCell ref="M128:Q128"/>
    <mergeCell ref="M129:Q129"/>
    <mergeCell ref="M126:Q126"/>
    <mergeCell ref="M140:Q140"/>
    <mergeCell ref="M141:Q141"/>
    <mergeCell ref="M142:Q142"/>
    <mergeCell ref="M143:Q143"/>
    <mergeCell ref="M144:Q144"/>
    <mergeCell ref="M135:Q135"/>
    <mergeCell ref="M136:Q136"/>
    <mergeCell ref="M137:Q137"/>
    <mergeCell ref="M138:Q138"/>
    <mergeCell ref="M139:Q139"/>
    <mergeCell ref="M150:Q150"/>
    <mergeCell ref="M151:Q151"/>
    <mergeCell ref="M152:Q152"/>
    <mergeCell ref="M153:Q153"/>
    <mergeCell ref="M154:Q154"/>
    <mergeCell ref="M145:Q145"/>
    <mergeCell ref="M146:Q146"/>
    <mergeCell ref="M147:Q147"/>
    <mergeCell ref="M148:Q148"/>
    <mergeCell ref="M149:Q149"/>
    <mergeCell ref="M160:Q160"/>
    <mergeCell ref="M161:Q161"/>
    <mergeCell ref="M162:Q162"/>
    <mergeCell ref="M163:Q163"/>
    <mergeCell ref="M164:Q164"/>
    <mergeCell ref="M155:Q155"/>
    <mergeCell ref="M156:Q156"/>
    <mergeCell ref="M157:Q157"/>
    <mergeCell ref="M158:Q158"/>
    <mergeCell ref="M159:Q159"/>
    <mergeCell ref="M170:Q170"/>
    <mergeCell ref="M171:Q171"/>
    <mergeCell ref="M172:Q172"/>
    <mergeCell ref="M173:Q173"/>
    <mergeCell ref="M174:Q174"/>
    <mergeCell ref="M165:Q165"/>
    <mergeCell ref="M166:Q166"/>
    <mergeCell ref="M167:Q167"/>
    <mergeCell ref="M168:Q168"/>
    <mergeCell ref="M169:Q169"/>
    <mergeCell ref="M180:Q180"/>
    <mergeCell ref="M181:Q181"/>
    <mergeCell ref="M182:Q182"/>
    <mergeCell ref="M183:Q183"/>
    <mergeCell ref="M184:Q184"/>
    <mergeCell ref="M175:Q175"/>
    <mergeCell ref="M176:Q176"/>
    <mergeCell ref="M177:Q177"/>
    <mergeCell ref="M178:Q178"/>
    <mergeCell ref="M179:Q179"/>
    <mergeCell ref="M190:Q190"/>
    <mergeCell ref="M191:Q191"/>
    <mergeCell ref="M192:Q192"/>
    <mergeCell ref="M193:Q193"/>
    <mergeCell ref="M194:Q194"/>
    <mergeCell ref="M185:Q185"/>
    <mergeCell ref="M186:Q186"/>
    <mergeCell ref="M187:Q187"/>
    <mergeCell ref="M188:Q188"/>
    <mergeCell ref="M189:Q189"/>
    <mergeCell ref="M259:Q259"/>
    <mergeCell ref="M250:Q250"/>
    <mergeCell ref="M251:Q251"/>
    <mergeCell ref="M252:Q252"/>
    <mergeCell ref="M253:Q253"/>
    <mergeCell ref="M254:Q254"/>
    <mergeCell ref="M255:Q255"/>
    <mergeCell ref="M256:Q256"/>
    <mergeCell ref="M225:Q225"/>
    <mergeCell ref="M226:Q226"/>
    <mergeCell ref="M227:Q227"/>
    <mergeCell ref="M228:Q228"/>
    <mergeCell ref="M229:Q229"/>
    <mergeCell ref="M248:Q248"/>
    <mergeCell ref="M249:Q249"/>
    <mergeCell ref="M232:Q232"/>
    <mergeCell ref="M233:Q233"/>
    <mergeCell ref="M234:Q234"/>
    <mergeCell ref="M244:Q244"/>
    <mergeCell ref="M235:Q235"/>
    <mergeCell ref="M236:Q236"/>
    <mergeCell ref="M237:Q237"/>
    <mergeCell ref="M238:Q238"/>
    <mergeCell ref="M239:Q239"/>
    <mergeCell ref="L83:L88"/>
    <mergeCell ref="M240:Q240"/>
    <mergeCell ref="M241:Q241"/>
    <mergeCell ref="M242:Q242"/>
    <mergeCell ref="M243:Q243"/>
    <mergeCell ref="M257:Q257"/>
    <mergeCell ref="M258:Q258"/>
    <mergeCell ref="M220:Q220"/>
    <mergeCell ref="M221:Q221"/>
    <mergeCell ref="M222:Q222"/>
    <mergeCell ref="M223:Q223"/>
    <mergeCell ref="M224:Q224"/>
    <mergeCell ref="M215:Q215"/>
    <mergeCell ref="M216:Q216"/>
    <mergeCell ref="M217:Q217"/>
    <mergeCell ref="M218:Q218"/>
    <mergeCell ref="M219:Q219"/>
    <mergeCell ref="M210:Q210"/>
    <mergeCell ref="M211:Q211"/>
    <mergeCell ref="M212:Q212"/>
    <mergeCell ref="M213:Q213"/>
    <mergeCell ref="M214:Q214"/>
    <mergeCell ref="M230:Q230"/>
    <mergeCell ref="M231:Q231"/>
    <mergeCell ref="L58:L68"/>
    <mergeCell ref="L72:L74"/>
    <mergeCell ref="L32:L37"/>
    <mergeCell ref="L19:L31"/>
    <mergeCell ref="L177:L178"/>
    <mergeCell ref="G3:G4"/>
    <mergeCell ref="M245:Q245"/>
    <mergeCell ref="M246:Q246"/>
    <mergeCell ref="M247:Q247"/>
    <mergeCell ref="M205:Q205"/>
    <mergeCell ref="M206:Q206"/>
    <mergeCell ref="M207:Q207"/>
    <mergeCell ref="M208:Q208"/>
    <mergeCell ref="M209:Q209"/>
    <mergeCell ref="M200:Q200"/>
    <mergeCell ref="M201:Q201"/>
    <mergeCell ref="M202:Q202"/>
    <mergeCell ref="M203:Q203"/>
    <mergeCell ref="M204:Q204"/>
    <mergeCell ref="M195:Q195"/>
    <mergeCell ref="M196:Q196"/>
    <mergeCell ref="M197:Q197"/>
    <mergeCell ref="M198:Q198"/>
    <mergeCell ref="M199:Q199"/>
  </mergeCells>
  <conditionalFormatting sqref="G5:G259">
    <cfRule type="containsText" dxfId="33" priority="9" operator="containsText" text="?missend">
      <formula>NOT(ISERROR(SEARCH("?missend",G5)))</formula>
    </cfRule>
    <cfRule type="containsText" dxfId="32" priority="10" operator="containsText" text=" -----">
      <formula>NOT(ISERROR(SEARCH(" -----",G5)))</formula>
    </cfRule>
    <cfRule type="containsText" dxfId="31" priority="11" operator="containsText" text="◙">
      <formula>NOT(ISERROR(SEARCH("◙",G5)))</formula>
    </cfRule>
    <cfRule type="containsText" dxfId="30" priority="12" operator="containsText" text=" -----">
      <formula>NOT(ISERROR(SEARCH(" -----",G5)))</formula>
    </cfRule>
    <cfRule type="containsText" dxfId="29" priority="13" operator="containsText" text="P.">
      <formula>NOT(ISERROR(SEARCH("P.",G5)))</formula>
    </cfRule>
  </conditionalFormatting>
  <conditionalFormatting sqref="G5:G259">
    <cfRule type="containsText" dxfId="28" priority="6" operator="containsText" text="◙">
      <formula>NOT(ISERROR(SEARCH("◙",G5)))</formula>
    </cfRule>
    <cfRule type="containsText" dxfId="27" priority="7" operator="containsText" text=" -----">
      <formula>NOT(ISERROR(SEARCH(" -----",G5)))</formula>
    </cfRule>
    <cfRule type="containsText" dxfId="26" priority="8" operator="containsText" text="P.">
      <formula>NOT(ISERROR(SEARCH("P.",G5)))</formula>
    </cfRule>
  </conditionalFormatting>
  <conditionalFormatting sqref="G238">
    <cfRule type="containsText" dxfId="25" priority="1" operator="containsText" text="◙">
      <formula>NOT(ISERROR(SEARCH("◙",G238)))</formula>
    </cfRule>
    <cfRule type="containsText" dxfId="24" priority="2" operator="containsText" text=" -----">
      <formula>NOT(ISERROR(SEARCH(" -----",G238)))</formula>
    </cfRule>
    <cfRule type="containsText" dxfId="23" priority="3" operator="containsText" text="P.">
      <formula>NOT(ISERROR(SEARCH("P.",G238)))</formula>
    </cfRule>
    <cfRule type="containsText" dxfId="22" priority="4" operator="containsText" text="?missend">
      <formula>NOT(ISERROR(SEARCH("?missend",G238)))</formula>
    </cfRule>
    <cfRule type="containsText" dxfId="21" priority="5" operator="containsText" text=" -----">
      <formula>NOT(ISERROR(SEARCH(" -----",G238)))</formula>
    </cfRule>
  </conditionalFormatting>
  <conditionalFormatting sqref="R5:R259">
    <cfRule type="cellIs" dxfId="20" priority="15" operator="equal">
      <formula>"◄"</formula>
    </cfRule>
    <cfRule type="cellIs" dxfId="19" priority="16" operator="equal">
      <formula>"•"</formula>
    </cfRule>
    <cfRule type="cellIs" priority="17" operator="equal">
      <formula>"◄"</formula>
    </cfRule>
    <cfRule type="cellIs" dxfId="18" priority="18" operator="equal">
      <formula>"►"</formula>
    </cfRule>
  </conditionalFormatting>
  <conditionalFormatting sqref="T3:U259">
    <cfRule type="containsText" dxfId="17" priority="14" operator="containsText" text="Ø">
      <formula>NOT(ISERROR(SEARCH("Ø",T3)))</formula>
    </cfRule>
  </conditionalFormatting>
  <printOptions horizontalCentered="1"/>
  <pageMargins left="0" right="0" top="0.31496062992125984" bottom="0" header="0" footer="0"/>
  <pageSetup paperSize="9" scale="72" orientation="landscape" r:id="rId1"/>
  <headerFooter>
    <oddHeader xml:space="preserve">&amp;L  &amp;P&amp;C&amp;G&amp;R&amp;G
</oddHeader>
    <oddFooter>&amp;R
&amp;G</oddFooter>
  </headerFooter>
  <rowBreaks count="6" manualBreakCount="6">
    <brk id="40" max="16" man="1"/>
    <brk id="76" max="16" man="1"/>
    <brk id="111" max="16" man="1"/>
    <brk id="148" max="16" man="1"/>
    <brk id="186" max="16" man="1"/>
    <brk id="230" max="16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03DF-455F-43F2-9414-BE9C6EC21BD9}">
  <sheetPr>
    <tabColor theme="9" tint="-0.249977111117893"/>
  </sheetPr>
  <dimension ref="A1:AI260"/>
  <sheetViews>
    <sheetView showZeros="0" zoomScale="87" zoomScaleNormal="87" workbookViewId="0">
      <pane xSplit="1" ySplit="4" topLeftCell="B218" activePane="bottomRight" state="frozen"/>
      <selection pane="topRight" activeCell="B1" sqref="B1"/>
      <selection pane="bottomLeft" activeCell="A5" sqref="A5"/>
      <selection pane="bottomRight" activeCell="F226" sqref="F226"/>
    </sheetView>
  </sheetViews>
  <sheetFormatPr defaultColWidth="8.88671875" defaultRowHeight="14.4" x14ac:dyDescent="0.3"/>
  <cols>
    <col min="1" max="1" width="4.109375" style="2" customWidth="1"/>
    <col min="2" max="2" width="4.33203125" style="8" customWidth="1"/>
    <col min="3" max="3" width="5" style="7" customWidth="1"/>
    <col min="4" max="4" width="10.44140625" style="2" customWidth="1"/>
    <col min="5" max="5" width="13.77734375" style="7" customWidth="1"/>
    <col min="6" max="6" width="27" style="7" customWidth="1"/>
    <col min="7" max="7" width="4.44140625" style="7" customWidth="1"/>
    <col min="8" max="8" width="5.109375" style="6" customWidth="1"/>
    <col min="9" max="9" width="6.88671875" style="6" customWidth="1"/>
    <col min="10" max="10" width="5.5546875" style="6" customWidth="1"/>
    <col min="11" max="11" width="13.21875" style="6" customWidth="1"/>
    <col min="12" max="12" width="59.109375" style="2" customWidth="1"/>
    <col min="13" max="13" width="26" style="2" customWidth="1"/>
    <col min="14" max="14" width="8.88671875" style="2" customWidth="1"/>
    <col min="15" max="15" width="4.6640625" style="2" customWidth="1"/>
    <col min="16" max="16" width="6.77734375" style="2" customWidth="1"/>
    <col min="17" max="17" width="4.88671875" style="2" customWidth="1"/>
    <col min="18" max="22" width="3.6640625" style="5" customWidth="1"/>
    <col min="23" max="23" width="6.6640625" style="5" customWidth="1"/>
    <col min="24" max="31" width="13.21875" style="4" hidden="1" customWidth="1"/>
    <col min="32" max="32" width="8.88671875" style="3"/>
    <col min="33" max="33" width="2.6640625" style="2" customWidth="1"/>
    <col min="34" max="34" width="10" style="2" bestFit="1" customWidth="1"/>
    <col min="35" max="16384" width="8.88671875" style="1"/>
  </cols>
  <sheetData>
    <row r="1" spans="1:35" ht="15" thickBot="1" x14ac:dyDescent="0.35"/>
    <row r="2" spans="1:35" ht="18.600000000000001" thickBot="1" x14ac:dyDescent="0.4">
      <c r="A2" s="46"/>
      <c r="B2" s="128" t="s">
        <v>875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74" t="s">
        <v>874</v>
      </c>
      <c r="N2" s="57"/>
      <c r="O2" s="57"/>
      <c r="P2" s="56"/>
      <c r="Q2" s="55"/>
      <c r="R2" s="38"/>
      <c r="S2" s="123" t="s">
        <v>873</v>
      </c>
      <c r="T2" s="124"/>
      <c r="U2" s="123" t="s">
        <v>755</v>
      </c>
      <c r="V2" s="124"/>
      <c r="W2" s="54"/>
      <c r="X2" s="54"/>
      <c r="Y2" s="54"/>
      <c r="Z2" s="54"/>
      <c r="AA2" s="54"/>
      <c r="AB2" s="54"/>
      <c r="AC2" s="54"/>
      <c r="AD2" s="2"/>
      <c r="AE2" s="54"/>
      <c r="AF2" s="54"/>
      <c r="AG2" s="54"/>
      <c r="AH2" s="54"/>
      <c r="AI2" s="53"/>
    </row>
    <row r="3" spans="1:35" customFormat="1" ht="31.2" customHeight="1" thickBot="1" x14ac:dyDescent="0.35">
      <c r="A3" s="46">
        <f>ROWS(A5:A260)-1</f>
        <v>255</v>
      </c>
      <c r="B3" s="92" t="s">
        <v>754</v>
      </c>
      <c r="C3" s="93"/>
      <c r="D3" s="73" t="s">
        <v>872</v>
      </c>
      <c r="E3" s="72" t="s">
        <v>871</v>
      </c>
      <c r="F3" s="68" t="s">
        <v>870</v>
      </c>
      <c r="G3" s="80" t="s">
        <v>594</v>
      </c>
      <c r="H3" s="71" t="s">
        <v>593</v>
      </c>
      <c r="I3" s="131" t="s">
        <v>869</v>
      </c>
      <c r="J3" s="132"/>
      <c r="K3" s="71" t="s">
        <v>868</v>
      </c>
      <c r="L3" s="70" t="s">
        <v>867</v>
      </c>
      <c r="M3" s="125" t="s">
        <v>748</v>
      </c>
      <c r="N3" s="126"/>
      <c r="O3" s="126"/>
      <c r="P3" s="126"/>
      <c r="Q3" s="127"/>
      <c r="R3" s="48"/>
      <c r="S3" s="47"/>
      <c r="T3" s="12">
        <f>SUM(T5:T260)</f>
        <v>0</v>
      </c>
      <c r="U3" s="12">
        <f>SUM(U5:U260)</f>
        <v>0</v>
      </c>
      <c r="V3" s="11" t="str">
        <f>IF(U3&gt;0,"►","")</f>
        <v/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5" customFormat="1" ht="20.399999999999999" customHeight="1" thickBot="1" x14ac:dyDescent="0.35">
      <c r="A4" s="46"/>
      <c r="B4" s="45"/>
      <c r="C4" s="41"/>
      <c r="D4" s="69" t="s">
        <v>866</v>
      </c>
      <c r="E4" s="41"/>
      <c r="F4" s="68" t="s">
        <v>587</v>
      </c>
      <c r="G4" s="81"/>
      <c r="H4" s="18">
        <v>1</v>
      </c>
      <c r="I4" s="42" t="s">
        <v>865</v>
      </c>
      <c r="J4" s="41"/>
      <c r="K4" s="41"/>
      <c r="L4" s="67" t="s">
        <v>864</v>
      </c>
      <c r="M4" s="39"/>
      <c r="N4" s="39"/>
      <c r="O4" s="39"/>
      <c r="P4" s="39"/>
      <c r="Q4" s="39"/>
      <c r="R4" s="38"/>
      <c r="S4" s="37"/>
      <c r="T4" s="36"/>
      <c r="U4" s="36"/>
      <c r="V4" s="35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5" ht="19.2" thickTop="1" thickBot="1" x14ac:dyDescent="0.35">
      <c r="A5" s="9"/>
      <c r="B5" s="24" t="s">
        <v>5</v>
      </c>
      <c r="C5" s="23">
        <v>1</v>
      </c>
      <c r="D5" s="34" t="s">
        <v>584</v>
      </c>
      <c r="E5" s="32" t="s">
        <v>583</v>
      </c>
      <c r="F5" s="20" t="s">
        <v>876</v>
      </c>
      <c r="G5" s="19" t="s">
        <v>3</v>
      </c>
      <c r="H5" s="18">
        <v>2</v>
      </c>
      <c r="I5" s="87" t="s">
        <v>582</v>
      </c>
      <c r="J5" s="88"/>
      <c r="K5" s="17">
        <v>1770000</v>
      </c>
      <c r="L5" s="29" t="s">
        <v>863</v>
      </c>
      <c r="M5" s="78" t="s">
        <v>862</v>
      </c>
      <c r="N5" s="76"/>
      <c r="O5" s="76"/>
      <c r="P5" s="76"/>
      <c r="Q5" s="77"/>
      <c r="R5" s="14" t="str">
        <f t="shared" ref="R5:R68" si="0">IF(AND(S5="◄",V5="►"),"◄?►",IF(S5="◄","◄",IF(V5="►","►","")))</f>
        <v>◄</v>
      </c>
      <c r="S5" s="13" t="str">
        <f t="shared" ref="S5:S68" si="1">IF(T5&gt;0,"","◄")</f>
        <v>◄</v>
      </c>
      <c r="T5" s="12"/>
      <c r="U5" s="12"/>
      <c r="V5" s="11" t="str">
        <f t="shared" ref="V5:V68" si="2">IF(U5&gt;0,"►","")</f>
        <v/>
      </c>
      <c r="W5" s="4">
        <v>1</v>
      </c>
    </row>
    <row r="6" spans="1:35" ht="19.2" thickTop="1" thickBot="1" x14ac:dyDescent="0.35">
      <c r="A6" s="9"/>
      <c r="B6" s="24" t="s">
        <v>5</v>
      </c>
      <c r="C6" s="23">
        <v>2</v>
      </c>
      <c r="D6" s="28" t="s">
        <v>579</v>
      </c>
      <c r="E6" s="32" t="s">
        <v>564</v>
      </c>
      <c r="F6" s="20" t="s">
        <v>877</v>
      </c>
      <c r="G6" s="19" t="s">
        <v>3</v>
      </c>
      <c r="H6" s="18">
        <f>H5</f>
        <v>2</v>
      </c>
      <c r="I6" s="87" t="s">
        <v>550</v>
      </c>
      <c r="J6" s="88"/>
      <c r="K6" s="17">
        <v>435161</v>
      </c>
      <c r="L6" s="29" t="s">
        <v>856</v>
      </c>
      <c r="M6" s="78" t="s">
        <v>861</v>
      </c>
      <c r="N6" s="76"/>
      <c r="O6" s="76"/>
      <c r="P6" s="76"/>
      <c r="Q6" s="77"/>
      <c r="R6" s="14" t="str">
        <f t="shared" si="0"/>
        <v>◄</v>
      </c>
      <c r="S6" s="13" t="str">
        <f t="shared" si="1"/>
        <v>◄</v>
      </c>
      <c r="T6" s="12"/>
      <c r="U6" s="12"/>
      <c r="V6" s="11" t="str">
        <f t="shared" si="2"/>
        <v/>
      </c>
      <c r="W6" s="4">
        <f t="shared" ref="W6:W69" si="3">W5+1</f>
        <v>2</v>
      </c>
    </row>
    <row r="7" spans="1:35" ht="19.2" customHeight="1" thickTop="1" thickBot="1" x14ac:dyDescent="0.35">
      <c r="A7" s="9"/>
      <c r="B7" s="24" t="s">
        <v>5</v>
      </c>
      <c r="C7" s="23">
        <v>3</v>
      </c>
      <c r="D7" s="28" t="s">
        <v>577</v>
      </c>
      <c r="E7" s="32" t="s">
        <v>564</v>
      </c>
      <c r="F7" s="20" t="s">
        <v>877</v>
      </c>
      <c r="G7" s="19" t="s">
        <v>3</v>
      </c>
      <c r="H7" s="18">
        <f>H6+1</f>
        <v>3</v>
      </c>
      <c r="I7" s="87" t="s">
        <v>550</v>
      </c>
      <c r="J7" s="88"/>
      <c r="K7" s="17">
        <v>498000</v>
      </c>
      <c r="L7" s="29" t="s">
        <v>856</v>
      </c>
      <c r="M7" s="78" t="s">
        <v>860</v>
      </c>
      <c r="N7" s="76"/>
      <c r="O7" s="76"/>
      <c r="P7" s="76"/>
      <c r="Q7" s="77"/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4">
        <f t="shared" si="3"/>
        <v>3</v>
      </c>
    </row>
    <row r="8" spans="1:35" ht="19.2" thickTop="1" thickBot="1" x14ac:dyDescent="0.35">
      <c r="A8" s="9"/>
      <c r="B8" s="24" t="s">
        <v>5</v>
      </c>
      <c r="C8" s="23">
        <v>4</v>
      </c>
      <c r="D8" s="28" t="s">
        <v>575</v>
      </c>
      <c r="E8" s="32" t="s">
        <v>564</v>
      </c>
      <c r="F8" s="20" t="s">
        <v>877</v>
      </c>
      <c r="G8" s="19" t="s">
        <v>3</v>
      </c>
      <c r="H8" s="18">
        <f>H7</f>
        <v>3</v>
      </c>
      <c r="I8" s="87" t="s">
        <v>550</v>
      </c>
      <c r="J8" s="88"/>
      <c r="K8" s="17">
        <v>491800</v>
      </c>
      <c r="L8" s="29" t="s">
        <v>856</v>
      </c>
      <c r="M8" s="78" t="s">
        <v>574</v>
      </c>
      <c r="N8" s="76"/>
      <c r="O8" s="76"/>
      <c r="P8" s="76"/>
      <c r="Q8" s="77"/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4">
        <f t="shared" si="3"/>
        <v>4</v>
      </c>
    </row>
    <row r="9" spans="1:35" ht="19.2" thickTop="1" thickBot="1" x14ac:dyDescent="0.35">
      <c r="A9" s="9"/>
      <c r="B9" s="24" t="s">
        <v>5</v>
      </c>
      <c r="C9" s="23">
        <v>5</v>
      </c>
      <c r="D9" s="28" t="s">
        <v>573</v>
      </c>
      <c r="E9" s="32" t="s">
        <v>564</v>
      </c>
      <c r="F9" s="20" t="s">
        <v>877</v>
      </c>
      <c r="G9" s="19" t="s">
        <v>3</v>
      </c>
      <c r="H9" s="18">
        <f>H8+1</f>
        <v>4</v>
      </c>
      <c r="I9" s="87" t="s">
        <v>550</v>
      </c>
      <c r="J9" s="88"/>
      <c r="K9" s="17">
        <v>263100</v>
      </c>
      <c r="L9" s="29" t="s">
        <v>856</v>
      </c>
      <c r="M9" s="78" t="s">
        <v>740</v>
      </c>
      <c r="N9" s="76"/>
      <c r="O9" s="76"/>
      <c r="P9" s="76"/>
      <c r="Q9" s="77"/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4">
        <f t="shared" si="3"/>
        <v>5</v>
      </c>
    </row>
    <row r="10" spans="1:35" ht="19.2" thickTop="1" thickBot="1" x14ac:dyDescent="0.35">
      <c r="A10" s="9"/>
      <c r="B10" s="24" t="s">
        <v>5</v>
      </c>
      <c r="C10" s="23">
        <v>6</v>
      </c>
      <c r="D10" s="28" t="s">
        <v>571</v>
      </c>
      <c r="E10" s="32" t="s">
        <v>564</v>
      </c>
      <c r="F10" s="20" t="s">
        <v>877</v>
      </c>
      <c r="G10" s="19" t="s">
        <v>3</v>
      </c>
      <c r="H10" s="18">
        <f>H9</f>
        <v>4</v>
      </c>
      <c r="I10" s="87" t="s">
        <v>550</v>
      </c>
      <c r="J10" s="88"/>
      <c r="K10" s="17">
        <v>390900</v>
      </c>
      <c r="L10" s="29" t="s">
        <v>856</v>
      </c>
      <c r="M10" s="78" t="s">
        <v>859</v>
      </c>
      <c r="N10" s="76"/>
      <c r="O10" s="76"/>
      <c r="P10" s="76"/>
      <c r="Q10" s="77"/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4">
        <f t="shared" si="3"/>
        <v>6</v>
      </c>
    </row>
    <row r="11" spans="1:35" ht="19.2" thickTop="1" thickBot="1" x14ac:dyDescent="0.35">
      <c r="A11" s="9"/>
      <c r="B11" s="24" t="s">
        <v>5</v>
      </c>
      <c r="C11" s="23">
        <v>7</v>
      </c>
      <c r="D11" s="28" t="s">
        <v>569</v>
      </c>
      <c r="E11" s="32" t="s">
        <v>564</v>
      </c>
      <c r="F11" s="20" t="s">
        <v>877</v>
      </c>
      <c r="G11" s="19" t="s">
        <v>3</v>
      </c>
      <c r="H11" s="18">
        <f>H10+1</f>
        <v>5</v>
      </c>
      <c r="I11" s="87" t="s">
        <v>563</v>
      </c>
      <c r="J11" s="88"/>
      <c r="K11" s="17">
        <v>150000</v>
      </c>
      <c r="L11" s="29" t="s">
        <v>856</v>
      </c>
      <c r="M11" s="78" t="s">
        <v>858</v>
      </c>
      <c r="N11" s="76"/>
      <c r="O11" s="76"/>
      <c r="P11" s="76"/>
      <c r="Q11" s="77"/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4">
        <f t="shared" si="3"/>
        <v>7</v>
      </c>
    </row>
    <row r="12" spans="1:35" ht="19.2" thickTop="1" thickBot="1" x14ac:dyDescent="0.35">
      <c r="A12" s="9"/>
      <c r="B12" s="24" t="s">
        <v>5</v>
      </c>
      <c r="C12" s="23">
        <v>8</v>
      </c>
      <c r="D12" s="28" t="s">
        <v>567</v>
      </c>
      <c r="E12" s="32" t="s">
        <v>564</v>
      </c>
      <c r="F12" s="20" t="s">
        <v>877</v>
      </c>
      <c r="G12" s="19" t="s">
        <v>3</v>
      </c>
      <c r="H12" s="18">
        <f>H11</f>
        <v>5</v>
      </c>
      <c r="I12" s="87" t="s">
        <v>563</v>
      </c>
      <c r="J12" s="88"/>
      <c r="K12" s="17">
        <v>150000</v>
      </c>
      <c r="L12" s="29" t="s">
        <v>856</v>
      </c>
      <c r="M12" s="78" t="s">
        <v>857</v>
      </c>
      <c r="N12" s="76"/>
      <c r="O12" s="76"/>
      <c r="P12" s="76"/>
      <c r="Q12" s="77"/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4">
        <f t="shared" si="3"/>
        <v>8</v>
      </c>
    </row>
    <row r="13" spans="1:35" ht="19.2" thickTop="1" thickBot="1" x14ac:dyDescent="0.35">
      <c r="A13" s="9"/>
      <c r="B13" s="24" t="s">
        <v>5</v>
      </c>
      <c r="C13" s="23">
        <v>9</v>
      </c>
      <c r="D13" s="28" t="s">
        <v>565</v>
      </c>
      <c r="E13" s="32" t="s">
        <v>564</v>
      </c>
      <c r="F13" s="20" t="s">
        <v>877</v>
      </c>
      <c r="G13" s="19" t="s">
        <v>3</v>
      </c>
      <c r="H13" s="18">
        <f>H12+1</f>
        <v>6</v>
      </c>
      <c r="I13" s="87" t="s">
        <v>563</v>
      </c>
      <c r="J13" s="88"/>
      <c r="K13" s="17">
        <v>150000</v>
      </c>
      <c r="L13" s="29" t="s">
        <v>856</v>
      </c>
      <c r="M13" s="78" t="s">
        <v>855</v>
      </c>
      <c r="N13" s="76"/>
      <c r="O13" s="76"/>
      <c r="P13" s="76"/>
      <c r="Q13" s="77"/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4">
        <f t="shared" si="3"/>
        <v>9</v>
      </c>
    </row>
    <row r="14" spans="1:35" ht="19.2" thickTop="1" thickBot="1" x14ac:dyDescent="0.35">
      <c r="A14" s="9"/>
      <c r="B14" s="24" t="s">
        <v>5</v>
      </c>
      <c r="C14" s="23">
        <v>10</v>
      </c>
      <c r="D14" s="28" t="s">
        <v>560</v>
      </c>
      <c r="E14" s="32" t="s">
        <v>551</v>
      </c>
      <c r="F14" s="20" t="s">
        <v>878</v>
      </c>
      <c r="G14" s="19" t="s">
        <v>3</v>
      </c>
      <c r="H14" s="18">
        <f>H13</f>
        <v>6</v>
      </c>
      <c r="I14" s="87" t="s">
        <v>550</v>
      </c>
      <c r="J14" s="88"/>
      <c r="K14" s="17">
        <v>100000</v>
      </c>
      <c r="L14" s="16" t="s">
        <v>850</v>
      </c>
      <c r="M14" s="78" t="s">
        <v>854</v>
      </c>
      <c r="N14" s="76"/>
      <c r="O14" s="76"/>
      <c r="P14" s="76"/>
      <c r="Q14" s="77"/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4">
        <f t="shared" si="3"/>
        <v>10</v>
      </c>
    </row>
    <row r="15" spans="1:35" ht="19.2" customHeight="1" thickTop="1" thickBot="1" x14ac:dyDescent="0.35">
      <c r="A15" s="9"/>
      <c r="B15" s="24" t="s">
        <v>5</v>
      </c>
      <c r="C15" s="23">
        <v>11</v>
      </c>
      <c r="D15" s="28" t="s">
        <v>558</v>
      </c>
      <c r="E15" s="32" t="s">
        <v>551</v>
      </c>
      <c r="F15" s="20" t="s">
        <v>878</v>
      </c>
      <c r="G15" s="19" t="s">
        <v>3</v>
      </c>
      <c r="H15" s="18">
        <f>H14+1</f>
        <v>7</v>
      </c>
      <c r="I15" s="87" t="s">
        <v>550</v>
      </c>
      <c r="J15" s="88"/>
      <c r="K15" s="17">
        <v>100000</v>
      </c>
      <c r="L15" s="16" t="s">
        <v>850</v>
      </c>
      <c r="M15" s="78" t="s">
        <v>853</v>
      </c>
      <c r="N15" s="76"/>
      <c r="O15" s="76"/>
      <c r="P15" s="76"/>
      <c r="Q15" s="77"/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4">
        <f t="shared" si="3"/>
        <v>11</v>
      </c>
    </row>
    <row r="16" spans="1:35" ht="19.2" thickTop="1" thickBot="1" x14ac:dyDescent="0.35">
      <c r="A16" s="9"/>
      <c r="B16" s="24" t="s">
        <v>5</v>
      </c>
      <c r="C16" s="23">
        <v>12</v>
      </c>
      <c r="D16" s="28" t="s">
        <v>556</v>
      </c>
      <c r="E16" s="32" t="s">
        <v>551</v>
      </c>
      <c r="F16" s="20" t="s">
        <v>878</v>
      </c>
      <c r="G16" s="19" t="s">
        <v>3</v>
      </c>
      <c r="H16" s="18">
        <f>H15</f>
        <v>7</v>
      </c>
      <c r="I16" s="87" t="s">
        <v>550</v>
      </c>
      <c r="J16" s="88"/>
      <c r="K16" s="17">
        <v>100000</v>
      </c>
      <c r="L16" s="16" t="s">
        <v>850</v>
      </c>
      <c r="M16" s="78" t="s">
        <v>852</v>
      </c>
      <c r="N16" s="76"/>
      <c r="O16" s="76"/>
      <c r="P16" s="76"/>
      <c r="Q16" s="77"/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4">
        <f t="shared" si="3"/>
        <v>12</v>
      </c>
    </row>
    <row r="17" spans="1:23" ht="19.2" thickTop="1" thickBot="1" x14ac:dyDescent="0.35">
      <c r="A17" s="9"/>
      <c r="B17" s="24" t="s">
        <v>5</v>
      </c>
      <c r="C17" s="23">
        <v>13</v>
      </c>
      <c r="D17" s="28" t="s">
        <v>554</v>
      </c>
      <c r="E17" s="32" t="s">
        <v>551</v>
      </c>
      <c r="F17" s="20" t="s">
        <v>878</v>
      </c>
      <c r="G17" s="19" t="s">
        <v>3</v>
      </c>
      <c r="H17" s="18">
        <f>H16+1</f>
        <v>8</v>
      </c>
      <c r="I17" s="87" t="s">
        <v>550</v>
      </c>
      <c r="J17" s="88"/>
      <c r="K17" s="17">
        <v>100000</v>
      </c>
      <c r="L17" s="16" t="s">
        <v>850</v>
      </c>
      <c r="M17" s="78" t="s">
        <v>851</v>
      </c>
      <c r="N17" s="76"/>
      <c r="O17" s="76"/>
      <c r="P17" s="76"/>
      <c r="Q17" s="77"/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4">
        <f t="shared" si="3"/>
        <v>13</v>
      </c>
    </row>
    <row r="18" spans="1:23" ht="19.2" thickTop="1" thickBot="1" x14ac:dyDescent="0.35">
      <c r="A18" s="9"/>
      <c r="B18" s="24" t="s">
        <v>5</v>
      </c>
      <c r="C18" s="23">
        <v>14</v>
      </c>
      <c r="D18" s="28" t="s">
        <v>552</v>
      </c>
      <c r="E18" s="32" t="s">
        <v>551</v>
      </c>
      <c r="F18" s="20" t="s">
        <v>878</v>
      </c>
      <c r="G18" s="19" t="s">
        <v>3</v>
      </c>
      <c r="H18" s="18">
        <f>H17</f>
        <v>8</v>
      </c>
      <c r="I18" s="87" t="s">
        <v>550</v>
      </c>
      <c r="J18" s="88"/>
      <c r="K18" s="17">
        <v>100000</v>
      </c>
      <c r="L18" s="16" t="s">
        <v>850</v>
      </c>
      <c r="M18" s="78" t="s">
        <v>849</v>
      </c>
      <c r="N18" s="76"/>
      <c r="O18" s="76"/>
      <c r="P18" s="76"/>
      <c r="Q18" s="77"/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4">
        <f t="shared" si="3"/>
        <v>14</v>
      </c>
    </row>
    <row r="19" spans="1:23" ht="19.2" thickTop="1" thickBot="1" x14ac:dyDescent="0.35">
      <c r="A19" s="9"/>
      <c r="B19" s="24" t="s">
        <v>5</v>
      </c>
      <c r="C19" s="23">
        <v>15</v>
      </c>
      <c r="D19" s="28" t="s">
        <v>547</v>
      </c>
      <c r="E19" s="32" t="s">
        <v>523</v>
      </c>
      <c r="F19" s="20" t="s">
        <v>879</v>
      </c>
      <c r="G19" s="19" t="s">
        <v>3</v>
      </c>
      <c r="H19" s="18">
        <f>H18+1</f>
        <v>9</v>
      </c>
      <c r="I19" s="87" t="s">
        <v>522</v>
      </c>
      <c r="J19" s="88"/>
      <c r="K19" s="17">
        <v>150000</v>
      </c>
      <c r="L19" s="104" t="s">
        <v>848</v>
      </c>
      <c r="M19" s="78" t="s">
        <v>65</v>
      </c>
      <c r="N19" s="76"/>
      <c r="O19" s="76"/>
      <c r="P19" s="76"/>
      <c r="Q19" s="77"/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4">
        <f t="shared" si="3"/>
        <v>15</v>
      </c>
    </row>
    <row r="20" spans="1:23" ht="19.2" thickTop="1" thickBot="1" x14ac:dyDescent="0.35">
      <c r="A20" s="9"/>
      <c r="B20" s="24" t="s">
        <v>5</v>
      </c>
      <c r="C20" s="23">
        <v>16</v>
      </c>
      <c r="D20" s="28" t="s">
        <v>546</v>
      </c>
      <c r="E20" s="32" t="s">
        <v>523</v>
      </c>
      <c r="F20" s="20" t="s">
        <v>879</v>
      </c>
      <c r="G20" s="19" t="s">
        <v>3</v>
      </c>
      <c r="H20" s="18">
        <f>H19</f>
        <v>9</v>
      </c>
      <c r="I20" s="87" t="s">
        <v>522</v>
      </c>
      <c r="J20" s="88"/>
      <c r="K20" s="17">
        <v>150000</v>
      </c>
      <c r="L20" s="105"/>
      <c r="M20" s="78" t="s">
        <v>545</v>
      </c>
      <c r="N20" s="76"/>
      <c r="O20" s="76"/>
      <c r="P20" s="76"/>
      <c r="Q20" s="77"/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4">
        <f t="shared" si="3"/>
        <v>16</v>
      </c>
    </row>
    <row r="21" spans="1:23" ht="19.2" thickTop="1" thickBot="1" x14ac:dyDescent="0.35">
      <c r="A21" s="9"/>
      <c r="B21" s="24" t="s">
        <v>5</v>
      </c>
      <c r="C21" s="23">
        <v>17</v>
      </c>
      <c r="D21" s="28" t="s">
        <v>544</v>
      </c>
      <c r="E21" s="32" t="s">
        <v>523</v>
      </c>
      <c r="F21" s="20" t="s">
        <v>879</v>
      </c>
      <c r="G21" s="19" t="s">
        <v>3</v>
      </c>
      <c r="H21" s="18">
        <f>H20+1</f>
        <v>10</v>
      </c>
      <c r="I21" s="87" t="s">
        <v>522</v>
      </c>
      <c r="J21" s="88"/>
      <c r="K21" s="17">
        <v>150000</v>
      </c>
      <c r="L21" s="105"/>
      <c r="M21" s="78" t="s">
        <v>543</v>
      </c>
      <c r="N21" s="76"/>
      <c r="O21" s="76"/>
      <c r="P21" s="76"/>
      <c r="Q21" s="77"/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4">
        <f t="shared" si="3"/>
        <v>17</v>
      </c>
    </row>
    <row r="22" spans="1:23" ht="19.2" thickTop="1" thickBot="1" x14ac:dyDescent="0.35">
      <c r="A22" s="9"/>
      <c r="B22" s="24" t="s">
        <v>5</v>
      </c>
      <c r="C22" s="23">
        <v>18</v>
      </c>
      <c r="D22" s="28" t="s">
        <v>542</v>
      </c>
      <c r="E22" s="32" t="s">
        <v>523</v>
      </c>
      <c r="F22" s="20" t="s">
        <v>879</v>
      </c>
      <c r="G22" s="19" t="s">
        <v>3</v>
      </c>
      <c r="H22" s="18">
        <f>H21</f>
        <v>10</v>
      </c>
      <c r="I22" s="87" t="s">
        <v>522</v>
      </c>
      <c r="J22" s="88"/>
      <c r="K22" s="17">
        <v>150000</v>
      </c>
      <c r="L22" s="105"/>
      <c r="M22" s="78" t="s">
        <v>541</v>
      </c>
      <c r="N22" s="76"/>
      <c r="O22" s="76"/>
      <c r="P22" s="76"/>
      <c r="Q22" s="77"/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4">
        <f t="shared" si="3"/>
        <v>18</v>
      </c>
    </row>
    <row r="23" spans="1:23" ht="19.2" thickTop="1" thickBot="1" x14ac:dyDescent="0.35">
      <c r="A23" s="9"/>
      <c r="B23" s="24" t="s">
        <v>5</v>
      </c>
      <c r="C23" s="23">
        <v>19</v>
      </c>
      <c r="D23" s="28" t="s">
        <v>540</v>
      </c>
      <c r="E23" s="32" t="s">
        <v>523</v>
      </c>
      <c r="F23" s="20" t="s">
        <v>879</v>
      </c>
      <c r="G23" s="19" t="s">
        <v>3</v>
      </c>
      <c r="H23" s="18">
        <f>H22+1</f>
        <v>11</v>
      </c>
      <c r="I23" s="87" t="s">
        <v>522</v>
      </c>
      <c r="J23" s="88"/>
      <c r="K23" s="17">
        <v>150000</v>
      </c>
      <c r="L23" s="105"/>
      <c r="M23" s="78" t="s">
        <v>539</v>
      </c>
      <c r="N23" s="76"/>
      <c r="O23" s="76"/>
      <c r="P23" s="76"/>
      <c r="Q23" s="77"/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4">
        <f t="shared" si="3"/>
        <v>19</v>
      </c>
    </row>
    <row r="24" spans="1:23" ht="19.2" thickTop="1" thickBot="1" x14ac:dyDescent="0.35">
      <c r="A24" s="9"/>
      <c r="B24" s="24" t="s">
        <v>5</v>
      </c>
      <c r="C24" s="23">
        <v>20</v>
      </c>
      <c r="D24" s="28" t="s">
        <v>538</v>
      </c>
      <c r="E24" s="32" t="s">
        <v>523</v>
      </c>
      <c r="F24" s="20" t="s">
        <v>879</v>
      </c>
      <c r="G24" s="19" t="s">
        <v>3</v>
      </c>
      <c r="H24" s="18">
        <f>H23</f>
        <v>11</v>
      </c>
      <c r="I24" s="87" t="s">
        <v>522</v>
      </c>
      <c r="J24" s="88"/>
      <c r="K24" s="17">
        <v>150000</v>
      </c>
      <c r="L24" s="105"/>
      <c r="M24" s="78" t="s">
        <v>537</v>
      </c>
      <c r="N24" s="76"/>
      <c r="O24" s="76"/>
      <c r="P24" s="76"/>
      <c r="Q24" s="77"/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4">
        <f t="shared" si="3"/>
        <v>20</v>
      </c>
    </row>
    <row r="25" spans="1:23" ht="19.2" thickTop="1" thickBot="1" x14ac:dyDescent="0.35">
      <c r="A25" s="9"/>
      <c r="B25" s="24" t="s">
        <v>5</v>
      </c>
      <c r="C25" s="23">
        <v>21</v>
      </c>
      <c r="D25" s="28" t="s">
        <v>536</v>
      </c>
      <c r="E25" s="32" t="s">
        <v>523</v>
      </c>
      <c r="F25" s="20" t="s">
        <v>879</v>
      </c>
      <c r="G25" s="19" t="s">
        <v>3</v>
      </c>
      <c r="H25" s="18">
        <f>H24+1</f>
        <v>12</v>
      </c>
      <c r="I25" s="87" t="s">
        <v>522</v>
      </c>
      <c r="J25" s="88"/>
      <c r="K25" s="17">
        <v>150000</v>
      </c>
      <c r="L25" s="105"/>
      <c r="M25" s="78" t="s">
        <v>535</v>
      </c>
      <c r="N25" s="76"/>
      <c r="O25" s="76"/>
      <c r="P25" s="76"/>
      <c r="Q25" s="77"/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4">
        <f t="shared" si="3"/>
        <v>21</v>
      </c>
    </row>
    <row r="26" spans="1:23" ht="19.2" thickTop="1" thickBot="1" x14ac:dyDescent="0.35">
      <c r="A26" s="9"/>
      <c r="B26" s="24" t="s">
        <v>5</v>
      </c>
      <c r="C26" s="23">
        <v>22</v>
      </c>
      <c r="D26" s="28" t="s">
        <v>534</v>
      </c>
      <c r="E26" s="32" t="s">
        <v>523</v>
      </c>
      <c r="F26" s="20" t="s">
        <v>879</v>
      </c>
      <c r="G26" s="19" t="s">
        <v>3</v>
      </c>
      <c r="H26" s="18">
        <f>H25</f>
        <v>12</v>
      </c>
      <c r="I26" s="87" t="s">
        <v>522</v>
      </c>
      <c r="J26" s="88"/>
      <c r="K26" s="17">
        <v>150000</v>
      </c>
      <c r="L26" s="105"/>
      <c r="M26" s="78" t="s">
        <v>533</v>
      </c>
      <c r="N26" s="76"/>
      <c r="O26" s="76"/>
      <c r="P26" s="76"/>
      <c r="Q26" s="77"/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4">
        <f t="shared" si="3"/>
        <v>22</v>
      </c>
    </row>
    <row r="27" spans="1:23" ht="19.2" thickTop="1" thickBot="1" x14ac:dyDescent="0.35">
      <c r="A27" s="9"/>
      <c r="B27" s="24" t="s">
        <v>5</v>
      </c>
      <c r="C27" s="23">
        <v>23</v>
      </c>
      <c r="D27" s="28" t="s">
        <v>532</v>
      </c>
      <c r="E27" s="32" t="s">
        <v>523</v>
      </c>
      <c r="F27" s="20" t="s">
        <v>879</v>
      </c>
      <c r="G27" s="19" t="s">
        <v>3</v>
      </c>
      <c r="H27" s="18">
        <f>H26+1</f>
        <v>13</v>
      </c>
      <c r="I27" s="87" t="s">
        <v>522</v>
      </c>
      <c r="J27" s="88"/>
      <c r="K27" s="17">
        <v>150000</v>
      </c>
      <c r="L27" s="105"/>
      <c r="M27" s="78" t="s">
        <v>531</v>
      </c>
      <c r="N27" s="76"/>
      <c r="O27" s="76"/>
      <c r="P27" s="76"/>
      <c r="Q27" s="77"/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4">
        <f t="shared" si="3"/>
        <v>23</v>
      </c>
    </row>
    <row r="28" spans="1:23" ht="19.2" thickTop="1" thickBot="1" x14ac:dyDescent="0.35">
      <c r="A28" s="9"/>
      <c r="B28" s="24" t="s">
        <v>5</v>
      </c>
      <c r="C28" s="23">
        <v>24</v>
      </c>
      <c r="D28" s="28" t="s">
        <v>530</v>
      </c>
      <c r="E28" s="32" t="s">
        <v>523</v>
      </c>
      <c r="F28" s="20" t="s">
        <v>879</v>
      </c>
      <c r="G28" s="19" t="s">
        <v>3</v>
      </c>
      <c r="H28" s="18">
        <f>H27</f>
        <v>13</v>
      </c>
      <c r="I28" s="87" t="s">
        <v>522</v>
      </c>
      <c r="J28" s="88"/>
      <c r="K28" s="17">
        <v>150000</v>
      </c>
      <c r="L28" s="105"/>
      <c r="M28" s="78" t="s">
        <v>529</v>
      </c>
      <c r="N28" s="76"/>
      <c r="O28" s="76"/>
      <c r="P28" s="76"/>
      <c r="Q28" s="77"/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4">
        <f t="shared" si="3"/>
        <v>24</v>
      </c>
    </row>
    <row r="29" spans="1:23" ht="19.2" thickTop="1" thickBot="1" x14ac:dyDescent="0.35">
      <c r="A29" s="9"/>
      <c r="B29" s="24" t="s">
        <v>5</v>
      </c>
      <c r="C29" s="23">
        <v>25</v>
      </c>
      <c r="D29" s="28" t="s">
        <v>528</v>
      </c>
      <c r="E29" s="32" t="s">
        <v>523</v>
      </c>
      <c r="F29" s="20" t="s">
        <v>879</v>
      </c>
      <c r="G29" s="19" t="s">
        <v>3</v>
      </c>
      <c r="H29" s="18">
        <f>H28+1</f>
        <v>14</v>
      </c>
      <c r="I29" s="87" t="s">
        <v>522</v>
      </c>
      <c r="J29" s="88"/>
      <c r="K29" s="17">
        <v>150000</v>
      </c>
      <c r="L29" s="105"/>
      <c r="M29" s="78" t="s">
        <v>527</v>
      </c>
      <c r="N29" s="76"/>
      <c r="O29" s="76"/>
      <c r="P29" s="76"/>
      <c r="Q29" s="77"/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4">
        <f t="shared" si="3"/>
        <v>25</v>
      </c>
    </row>
    <row r="30" spans="1:23" ht="19.2" thickTop="1" thickBot="1" x14ac:dyDescent="0.35">
      <c r="A30" s="9"/>
      <c r="B30" s="24" t="s">
        <v>5</v>
      </c>
      <c r="C30" s="23">
        <v>26</v>
      </c>
      <c r="D30" s="28" t="s">
        <v>526</v>
      </c>
      <c r="E30" s="32" t="s">
        <v>523</v>
      </c>
      <c r="F30" s="20" t="s">
        <v>879</v>
      </c>
      <c r="G30" s="19" t="s">
        <v>3</v>
      </c>
      <c r="H30" s="18">
        <f>H29</f>
        <v>14</v>
      </c>
      <c r="I30" s="87" t="s">
        <v>522</v>
      </c>
      <c r="J30" s="88"/>
      <c r="K30" s="17">
        <v>150000</v>
      </c>
      <c r="L30" s="105"/>
      <c r="M30" s="78" t="s">
        <v>525</v>
      </c>
      <c r="N30" s="76"/>
      <c r="O30" s="76"/>
      <c r="P30" s="76"/>
      <c r="Q30" s="77"/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4">
        <f t="shared" si="3"/>
        <v>26</v>
      </c>
    </row>
    <row r="31" spans="1:23" ht="19.2" thickTop="1" thickBot="1" x14ac:dyDescent="0.35">
      <c r="A31" s="9"/>
      <c r="B31" s="24" t="s">
        <v>5</v>
      </c>
      <c r="C31" s="23">
        <v>27</v>
      </c>
      <c r="D31" s="28" t="s">
        <v>524</v>
      </c>
      <c r="E31" s="32" t="s">
        <v>523</v>
      </c>
      <c r="F31" s="20" t="s">
        <v>879</v>
      </c>
      <c r="G31" s="19" t="s">
        <v>3</v>
      </c>
      <c r="H31" s="18">
        <f>H30+1</f>
        <v>15</v>
      </c>
      <c r="I31" s="87" t="s">
        <v>522</v>
      </c>
      <c r="J31" s="88"/>
      <c r="K31" s="17">
        <v>150000</v>
      </c>
      <c r="L31" s="106"/>
      <c r="M31" s="78" t="s">
        <v>520</v>
      </c>
      <c r="N31" s="76"/>
      <c r="O31" s="76"/>
      <c r="P31" s="76"/>
      <c r="Q31" s="77"/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4">
        <f t="shared" si="3"/>
        <v>27</v>
      </c>
    </row>
    <row r="32" spans="1:23" ht="19.2" thickTop="1" thickBot="1" x14ac:dyDescent="0.35">
      <c r="A32" s="9"/>
      <c r="B32" s="24" t="s">
        <v>5</v>
      </c>
      <c r="C32" s="23">
        <v>28</v>
      </c>
      <c r="D32" s="28" t="s">
        <v>519</v>
      </c>
      <c r="E32" s="32" t="s">
        <v>508</v>
      </c>
      <c r="F32" s="20" t="s">
        <v>880</v>
      </c>
      <c r="G32" s="19" t="s">
        <v>3</v>
      </c>
      <c r="H32" s="18">
        <f>H31</f>
        <v>15</v>
      </c>
      <c r="I32" s="87" t="s">
        <v>507</v>
      </c>
      <c r="J32" s="88"/>
      <c r="K32" s="17">
        <v>50000</v>
      </c>
      <c r="L32" s="104" t="s">
        <v>847</v>
      </c>
      <c r="M32" s="78" t="s">
        <v>846</v>
      </c>
      <c r="N32" s="76"/>
      <c r="O32" s="76"/>
      <c r="P32" s="76"/>
      <c r="Q32" s="77"/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4">
        <f t="shared" si="3"/>
        <v>28</v>
      </c>
    </row>
    <row r="33" spans="1:23" ht="19.2" thickTop="1" thickBot="1" x14ac:dyDescent="0.35">
      <c r="A33" s="9"/>
      <c r="B33" s="24" t="s">
        <v>5</v>
      </c>
      <c r="C33" s="23">
        <v>29</v>
      </c>
      <c r="D33" s="28" t="s">
        <v>517</v>
      </c>
      <c r="E33" s="32" t="s">
        <v>508</v>
      </c>
      <c r="F33" s="20" t="s">
        <v>880</v>
      </c>
      <c r="G33" s="19" t="s">
        <v>3</v>
      </c>
      <c r="H33" s="18">
        <f>H32+1</f>
        <v>16</v>
      </c>
      <c r="I33" s="87" t="s">
        <v>507</v>
      </c>
      <c r="J33" s="88"/>
      <c r="K33" s="17">
        <v>50000</v>
      </c>
      <c r="L33" s="105"/>
      <c r="M33" s="78" t="s">
        <v>845</v>
      </c>
      <c r="N33" s="76"/>
      <c r="O33" s="76"/>
      <c r="P33" s="76"/>
      <c r="Q33" s="77"/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4">
        <f t="shared" si="3"/>
        <v>29</v>
      </c>
    </row>
    <row r="34" spans="1:23" ht="19.2" thickTop="1" thickBot="1" x14ac:dyDescent="0.35">
      <c r="A34" s="9"/>
      <c r="B34" s="24" t="s">
        <v>5</v>
      </c>
      <c r="C34" s="23">
        <v>30</v>
      </c>
      <c r="D34" s="28" t="s">
        <v>515</v>
      </c>
      <c r="E34" s="32" t="s">
        <v>508</v>
      </c>
      <c r="F34" s="20" t="s">
        <v>880</v>
      </c>
      <c r="G34" s="19" t="s">
        <v>3</v>
      </c>
      <c r="H34" s="18">
        <f>H33</f>
        <v>16</v>
      </c>
      <c r="I34" s="87" t="s">
        <v>507</v>
      </c>
      <c r="J34" s="88"/>
      <c r="K34" s="17">
        <v>50000</v>
      </c>
      <c r="L34" s="105"/>
      <c r="M34" s="78" t="s">
        <v>844</v>
      </c>
      <c r="N34" s="76"/>
      <c r="O34" s="76"/>
      <c r="P34" s="76"/>
      <c r="Q34" s="77"/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4">
        <f t="shared" si="3"/>
        <v>30</v>
      </c>
    </row>
    <row r="35" spans="1:23" ht="19.2" thickTop="1" thickBot="1" x14ac:dyDescent="0.35">
      <c r="A35" s="9"/>
      <c r="B35" s="24" t="s">
        <v>5</v>
      </c>
      <c r="C35" s="23">
        <v>31</v>
      </c>
      <c r="D35" s="28" t="s">
        <v>513</v>
      </c>
      <c r="E35" s="32" t="s">
        <v>508</v>
      </c>
      <c r="F35" s="20" t="s">
        <v>880</v>
      </c>
      <c r="G35" s="19" t="s">
        <v>3</v>
      </c>
      <c r="H35" s="18">
        <f>H34+1</f>
        <v>17</v>
      </c>
      <c r="I35" s="87" t="s">
        <v>507</v>
      </c>
      <c r="J35" s="88"/>
      <c r="K35" s="17">
        <v>50000</v>
      </c>
      <c r="L35" s="105"/>
      <c r="M35" s="78" t="s">
        <v>843</v>
      </c>
      <c r="N35" s="76"/>
      <c r="O35" s="76"/>
      <c r="P35" s="76"/>
      <c r="Q35" s="77"/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4">
        <f t="shared" si="3"/>
        <v>31</v>
      </c>
    </row>
    <row r="36" spans="1:23" ht="19.2" thickTop="1" thickBot="1" x14ac:dyDescent="0.35">
      <c r="A36" s="9"/>
      <c r="B36" s="24" t="s">
        <v>5</v>
      </c>
      <c r="C36" s="23">
        <v>32</v>
      </c>
      <c r="D36" s="28" t="s">
        <v>511</v>
      </c>
      <c r="E36" s="32" t="s">
        <v>508</v>
      </c>
      <c r="F36" s="20" t="s">
        <v>880</v>
      </c>
      <c r="G36" s="19" t="s">
        <v>3</v>
      </c>
      <c r="H36" s="18">
        <f>H35</f>
        <v>17</v>
      </c>
      <c r="I36" s="87" t="s">
        <v>507</v>
      </c>
      <c r="J36" s="88"/>
      <c r="K36" s="17">
        <v>50000</v>
      </c>
      <c r="L36" s="105"/>
      <c r="M36" s="78" t="s">
        <v>722</v>
      </c>
      <c r="N36" s="76"/>
      <c r="O36" s="76"/>
      <c r="P36" s="76"/>
      <c r="Q36" s="77"/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4">
        <f t="shared" si="3"/>
        <v>32</v>
      </c>
    </row>
    <row r="37" spans="1:23" ht="19.2" thickTop="1" thickBot="1" x14ac:dyDescent="0.35">
      <c r="A37" s="9"/>
      <c r="B37" s="24" t="s">
        <v>5</v>
      </c>
      <c r="C37" s="23">
        <v>33</v>
      </c>
      <c r="D37" s="28" t="s">
        <v>509</v>
      </c>
      <c r="E37" s="32" t="s">
        <v>508</v>
      </c>
      <c r="F37" s="20" t="s">
        <v>880</v>
      </c>
      <c r="G37" s="19" t="s">
        <v>3</v>
      </c>
      <c r="H37" s="18">
        <f>H36+1</f>
        <v>18</v>
      </c>
      <c r="I37" s="87" t="s">
        <v>507</v>
      </c>
      <c r="J37" s="88"/>
      <c r="K37" s="17">
        <v>50000</v>
      </c>
      <c r="L37" s="106"/>
      <c r="M37" s="78" t="s">
        <v>842</v>
      </c>
      <c r="N37" s="76"/>
      <c r="O37" s="76"/>
      <c r="P37" s="76"/>
      <c r="Q37" s="77"/>
      <c r="R37" s="14" t="str">
        <f t="shared" si="0"/>
        <v>◄</v>
      </c>
      <c r="S37" s="13" t="str">
        <f t="shared" si="1"/>
        <v>◄</v>
      </c>
      <c r="T37" s="12"/>
      <c r="U37" s="12"/>
      <c r="V37" s="11" t="str">
        <f t="shared" si="2"/>
        <v/>
      </c>
      <c r="W37" s="4">
        <f t="shared" si="3"/>
        <v>33</v>
      </c>
    </row>
    <row r="38" spans="1:23" ht="19.2" thickTop="1" thickBot="1" x14ac:dyDescent="0.35">
      <c r="A38" s="9"/>
      <c r="B38" s="24" t="s">
        <v>5</v>
      </c>
      <c r="C38" s="23">
        <v>34</v>
      </c>
      <c r="D38" s="28" t="s">
        <v>504</v>
      </c>
      <c r="E38" s="32" t="s">
        <v>495</v>
      </c>
      <c r="F38" s="20" t="s">
        <v>881</v>
      </c>
      <c r="G38" s="19" t="s">
        <v>3</v>
      </c>
      <c r="H38" s="18">
        <f>H37</f>
        <v>18</v>
      </c>
      <c r="I38" s="87" t="s">
        <v>494</v>
      </c>
      <c r="J38" s="88"/>
      <c r="K38" s="17">
        <v>50000</v>
      </c>
      <c r="L38" s="16" t="s">
        <v>838</v>
      </c>
      <c r="M38" s="78" t="s">
        <v>841</v>
      </c>
      <c r="N38" s="76"/>
      <c r="O38" s="76"/>
      <c r="P38" s="76"/>
      <c r="Q38" s="77"/>
      <c r="R38" s="14" t="str">
        <f t="shared" si="0"/>
        <v>◄</v>
      </c>
      <c r="S38" s="13" t="str">
        <f t="shared" si="1"/>
        <v>◄</v>
      </c>
      <c r="T38" s="12"/>
      <c r="U38" s="12"/>
      <c r="V38" s="11" t="str">
        <f t="shared" si="2"/>
        <v/>
      </c>
      <c r="W38" s="4">
        <f t="shared" si="3"/>
        <v>34</v>
      </c>
    </row>
    <row r="39" spans="1:23" ht="19.2" customHeight="1" thickTop="1" thickBot="1" x14ac:dyDescent="0.35">
      <c r="A39" s="9"/>
      <c r="B39" s="24" t="s">
        <v>5</v>
      </c>
      <c r="C39" s="23">
        <v>35</v>
      </c>
      <c r="D39" s="28" t="s">
        <v>502</v>
      </c>
      <c r="E39" s="32" t="s">
        <v>495</v>
      </c>
      <c r="F39" s="20" t="s">
        <v>881</v>
      </c>
      <c r="G39" s="19" t="s">
        <v>3</v>
      </c>
      <c r="H39" s="18">
        <f>H38+1</f>
        <v>19</v>
      </c>
      <c r="I39" s="87" t="s">
        <v>494</v>
      </c>
      <c r="J39" s="88"/>
      <c r="K39" s="17">
        <v>50000</v>
      </c>
      <c r="L39" s="16" t="s">
        <v>838</v>
      </c>
      <c r="M39" s="78" t="s">
        <v>719</v>
      </c>
      <c r="N39" s="76"/>
      <c r="O39" s="76"/>
      <c r="P39" s="76"/>
      <c r="Q39" s="77"/>
      <c r="R39" s="14" t="str">
        <f t="shared" si="0"/>
        <v>◄</v>
      </c>
      <c r="S39" s="13" t="str">
        <f t="shared" si="1"/>
        <v>◄</v>
      </c>
      <c r="T39" s="12"/>
      <c r="U39" s="12"/>
      <c r="V39" s="11" t="str">
        <f t="shared" si="2"/>
        <v/>
      </c>
      <c r="W39" s="4">
        <f t="shared" si="3"/>
        <v>35</v>
      </c>
    </row>
    <row r="40" spans="1:23" ht="19.2" thickTop="1" thickBot="1" x14ac:dyDescent="0.35">
      <c r="A40" s="9"/>
      <c r="B40" s="24" t="s">
        <v>5</v>
      </c>
      <c r="C40" s="23">
        <v>36</v>
      </c>
      <c r="D40" s="28" t="s">
        <v>500</v>
      </c>
      <c r="E40" s="32" t="s">
        <v>495</v>
      </c>
      <c r="F40" s="20" t="s">
        <v>881</v>
      </c>
      <c r="G40" s="19" t="s">
        <v>3</v>
      </c>
      <c r="H40" s="18">
        <f>H39</f>
        <v>19</v>
      </c>
      <c r="I40" s="87" t="s">
        <v>494</v>
      </c>
      <c r="J40" s="88"/>
      <c r="K40" s="17">
        <v>50000</v>
      </c>
      <c r="L40" s="16" t="s">
        <v>838</v>
      </c>
      <c r="M40" s="78" t="s">
        <v>840</v>
      </c>
      <c r="N40" s="76"/>
      <c r="O40" s="76"/>
      <c r="P40" s="76"/>
      <c r="Q40" s="77"/>
      <c r="R40" s="14" t="str">
        <f t="shared" si="0"/>
        <v>◄</v>
      </c>
      <c r="S40" s="13" t="str">
        <f t="shared" si="1"/>
        <v>◄</v>
      </c>
      <c r="T40" s="12"/>
      <c r="U40" s="12"/>
      <c r="V40" s="11" t="str">
        <f t="shared" si="2"/>
        <v/>
      </c>
      <c r="W40" s="4">
        <f t="shared" si="3"/>
        <v>36</v>
      </c>
    </row>
    <row r="41" spans="1:23" ht="19.2" customHeight="1" thickTop="1" thickBot="1" x14ac:dyDescent="0.35">
      <c r="A41" s="9"/>
      <c r="B41" s="24" t="s">
        <v>5</v>
      </c>
      <c r="C41" s="23">
        <v>37</v>
      </c>
      <c r="D41" s="28" t="s">
        <v>498</v>
      </c>
      <c r="E41" s="32" t="s">
        <v>495</v>
      </c>
      <c r="F41" s="20" t="s">
        <v>881</v>
      </c>
      <c r="G41" s="19" t="s">
        <v>3</v>
      </c>
      <c r="H41" s="18">
        <f>H40+1</f>
        <v>20</v>
      </c>
      <c r="I41" s="87" t="s">
        <v>494</v>
      </c>
      <c r="J41" s="88"/>
      <c r="K41" s="17">
        <v>50000</v>
      </c>
      <c r="L41" s="16" t="s">
        <v>838</v>
      </c>
      <c r="M41" s="78" t="s">
        <v>839</v>
      </c>
      <c r="N41" s="76"/>
      <c r="O41" s="76"/>
      <c r="P41" s="76"/>
      <c r="Q41" s="77"/>
      <c r="R41" s="14" t="str">
        <f t="shared" si="0"/>
        <v>◄</v>
      </c>
      <c r="S41" s="13" t="str">
        <f t="shared" si="1"/>
        <v>◄</v>
      </c>
      <c r="T41" s="12"/>
      <c r="U41" s="12"/>
      <c r="V41" s="11" t="str">
        <f t="shared" si="2"/>
        <v/>
      </c>
      <c r="W41" s="4">
        <f t="shared" si="3"/>
        <v>37</v>
      </c>
    </row>
    <row r="42" spans="1:23" ht="19.2" thickTop="1" thickBot="1" x14ac:dyDescent="0.35">
      <c r="A42" s="9"/>
      <c r="B42" s="24" t="s">
        <v>5</v>
      </c>
      <c r="C42" s="23">
        <v>38</v>
      </c>
      <c r="D42" s="28" t="s">
        <v>496</v>
      </c>
      <c r="E42" s="32" t="s">
        <v>495</v>
      </c>
      <c r="F42" s="20" t="s">
        <v>881</v>
      </c>
      <c r="G42" s="19" t="s">
        <v>3</v>
      </c>
      <c r="H42" s="18">
        <f>H41</f>
        <v>20</v>
      </c>
      <c r="I42" s="87" t="s">
        <v>494</v>
      </c>
      <c r="J42" s="88"/>
      <c r="K42" s="17">
        <v>50000</v>
      </c>
      <c r="L42" s="16" t="s">
        <v>838</v>
      </c>
      <c r="M42" s="78" t="s">
        <v>837</v>
      </c>
      <c r="N42" s="76"/>
      <c r="O42" s="76"/>
      <c r="P42" s="76"/>
      <c r="Q42" s="77"/>
      <c r="R42" s="14" t="str">
        <f t="shared" si="0"/>
        <v>◄</v>
      </c>
      <c r="S42" s="13" t="str">
        <f t="shared" si="1"/>
        <v>◄</v>
      </c>
      <c r="T42" s="12"/>
      <c r="U42" s="12"/>
      <c r="V42" s="11" t="str">
        <f t="shared" si="2"/>
        <v/>
      </c>
      <c r="W42" s="4">
        <f t="shared" si="3"/>
        <v>38</v>
      </c>
    </row>
    <row r="43" spans="1:23" ht="19.2" thickTop="1" thickBot="1" x14ac:dyDescent="0.35">
      <c r="A43" s="9"/>
      <c r="B43" s="24" t="s">
        <v>5</v>
      </c>
      <c r="C43" s="23">
        <v>39</v>
      </c>
      <c r="D43" s="28" t="s">
        <v>491</v>
      </c>
      <c r="E43" s="32" t="s">
        <v>482</v>
      </c>
      <c r="F43" s="20" t="s">
        <v>882</v>
      </c>
      <c r="G43" s="19" t="s">
        <v>3</v>
      </c>
      <c r="H43" s="18">
        <f>H42+1</f>
        <v>21</v>
      </c>
      <c r="I43" s="87" t="s">
        <v>481</v>
      </c>
      <c r="J43" s="88"/>
      <c r="K43" s="17">
        <v>50000</v>
      </c>
      <c r="L43" s="16" t="s">
        <v>836</v>
      </c>
      <c r="M43" s="75" t="s">
        <v>490</v>
      </c>
      <c r="N43" s="76"/>
      <c r="O43" s="76"/>
      <c r="P43" s="76"/>
      <c r="Q43" s="77"/>
      <c r="R43" s="14" t="str">
        <f t="shared" si="0"/>
        <v>◄</v>
      </c>
      <c r="S43" s="13" t="str">
        <f t="shared" si="1"/>
        <v>◄</v>
      </c>
      <c r="T43" s="12"/>
      <c r="U43" s="12"/>
      <c r="V43" s="11" t="str">
        <f t="shared" si="2"/>
        <v/>
      </c>
      <c r="W43" s="4">
        <f t="shared" si="3"/>
        <v>39</v>
      </c>
    </row>
    <row r="44" spans="1:23" ht="19.2" thickTop="1" thickBot="1" x14ac:dyDescent="0.35">
      <c r="A44" s="9"/>
      <c r="B44" s="24" t="s">
        <v>5</v>
      </c>
      <c r="C44" s="23">
        <v>40</v>
      </c>
      <c r="D44" s="28" t="s">
        <v>489</v>
      </c>
      <c r="E44" s="32" t="s">
        <v>482</v>
      </c>
      <c r="F44" s="20" t="s">
        <v>882</v>
      </c>
      <c r="G44" s="19" t="s">
        <v>3</v>
      </c>
      <c r="H44" s="18">
        <f>H43</f>
        <v>21</v>
      </c>
      <c r="I44" s="87" t="s">
        <v>481</v>
      </c>
      <c r="J44" s="88"/>
      <c r="K44" s="17">
        <v>50000</v>
      </c>
      <c r="L44" s="16" t="s">
        <v>836</v>
      </c>
      <c r="M44" s="75" t="s">
        <v>488</v>
      </c>
      <c r="N44" s="76"/>
      <c r="O44" s="76"/>
      <c r="P44" s="76"/>
      <c r="Q44" s="77"/>
      <c r="R44" s="14" t="str">
        <f t="shared" si="0"/>
        <v>◄</v>
      </c>
      <c r="S44" s="13" t="str">
        <f t="shared" si="1"/>
        <v>◄</v>
      </c>
      <c r="T44" s="12"/>
      <c r="U44" s="12"/>
      <c r="V44" s="11" t="str">
        <f t="shared" si="2"/>
        <v/>
      </c>
      <c r="W44" s="4">
        <f t="shared" si="3"/>
        <v>40</v>
      </c>
    </row>
    <row r="45" spans="1:23" ht="19.2" thickTop="1" thickBot="1" x14ac:dyDescent="0.35">
      <c r="A45" s="9"/>
      <c r="B45" s="24" t="s">
        <v>5</v>
      </c>
      <c r="C45" s="23">
        <v>41</v>
      </c>
      <c r="D45" s="28" t="s">
        <v>487</v>
      </c>
      <c r="E45" s="32" t="s">
        <v>482</v>
      </c>
      <c r="F45" s="20" t="s">
        <v>882</v>
      </c>
      <c r="G45" s="19" t="s">
        <v>3</v>
      </c>
      <c r="H45" s="18">
        <f>H44+1</f>
        <v>22</v>
      </c>
      <c r="I45" s="87" t="s">
        <v>481</v>
      </c>
      <c r="J45" s="88"/>
      <c r="K45" s="17">
        <v>50000</v>
      </c>
      <c r="L45" s="16" t="s">
        <v>836</v>
      </c>
      <c r="M45" s="75" t="s">
        <v>486</v>
      </c>
      <c r="N45" s="76"/>
      <c r="O45" s="76"/>
      <c r="P45" s="76"/>
      <c r="Q45" s="77"/>
      <c r="R45" s="14" t="str">
        <f t="shared" si="0"/>
        <v>◄</v>
      </c>
      <c r="S45" s="13" t="str">
        <f t="shared" si="1"/>
        <v>◄</v>
      </c>
      <c r="T45" s="12"/>
      <c r="U45" s="12"/>
      <c r="V45" s="11" t="str">
        <f t="shared" si="2"/>
        <v/>
      </c>
      <c r="W45" s="4">
        <f t="shared" si="3"/>
        <v>41</v>
      </c>
    </row>
    <row r="46" spans="1:23" ht="19.2" thickTop="1" thickBot="1" x14ac:dyDescent="0.35">
      <c r="A46" s="9"/>
      <c r="B46" s="24" t="s">
        <v>5</v>
      </c>
      <c r="C46" s="23">
        <v>42</v>
      </c>
      <c r="D46" s="28" t="s">
        <v>485</v>
      </c>
      <c r="E46" s="32" t="s">
        <v>482</v>
      </c>
      <c r="F46" s="20" t="s">
        <v>882</v>
      </c>
      <c r="G46" s="19" t="s">
        <v>3</v>
      </c>
      <c r="H46" s="18">
        <f>H45</f>
        <v>22</v>
      </c>
      <c r="I46" s="87" t="s">
        <v>481</v>
      </c>
      <c r="J46" s="88"/>
      <c r="K46" s="17">
        <v>50000</v>
      </c>
      <c r="L46" s="16" t="s">
        <v>836</v>
      </c>
      <c r="M46" s="75" t="s">
        <v>484</v>
      </c>
      <c r="N46" s="76"/>
      <c r="O46" s="76"/>
      <c r="P46" s="76"/>
      <c r="Q46" s="77"/>
      <c r="R46" s="14" t="str">
        <f t="shared" si="0"/>
        <v>◄</v>
      </c>
      <c r="S46" s="13" t="str">
        <f t="shared" si="1"/>
        <v>◄</v>
      </c>
      <c r="T46" s="12"/>
      <c r="U46" s="12"/>
      <c r="V46" s="11" t="str">
        <f t="shared" si="2"/>
        <v/>
      </c>
      <c r="W46" s="4">
        <f t="shared" si="3"/>
        <v>42</v>
      </c>
    </row>
    <row r="47" spans="1:23" ht="19.2" thickTop="1" thickBot="1" x14ac:dyDescent="0.35">
      <c r="A47" s="9"/>
      <c r="B47" s="24" t="s">
        <v>5</v>
      </c>
      <c r="C47" s="23">
        <v>43</v>
      </c>
      <c r="D47" s="28" t="s">
        <v>483</v>
      </c>
      <c r="E47" s="32" t="s">
        <v>482</v>
      </c>
      <c r="F47" s="20" t="s">
        <v>882</v>
      </c>
      <c r="G47" s="19" t="s">
        <v>3</v>
      </c>
      <c r="H47" s="18">
        <f>H46+1</f>
        <v>23</v>
      </c>
      <c r="I47" s="87" t="s">
        <v>481</v>
      </c>
      <c r="J47" s="88"/>
      <c r="K47" s="17">
        <v>50000</v>
      </c>
      <c r="L47" s="16" t="s">
        <v>836</v>
      </c>
      <c r="M47" s="75" t="s">
        <v>479</v>
      </c>
      <c r="N47" s="76"/>
      <c r="O47" s="76"/>
      <c r="P47" s="76"/>
      <c r="Q47" s="77"/>
      <c r="R47" s="14" t="str">
        <f t="shared" si="0"/>
        <v>◄</v>
      </c>
      <c r="S47" s="13" t="str">
        <f t="shared" si="1"/>
        <v>◄</v>
      </c>
      <c r="T47" s="12"/>
      <c r="U47" s="12"/>
      <c r="V47" s="11" t="str">
        <f t="shared" si="2"/>
        <v/>
      </c>
      <c r="W47" s="4">
        <f t="shared" si="3"/>
        <v>43</v>
      </c>
    </row>
    <row r="48" spans="1:23" ht="19.2" thickTop="1" thickBot="1" x14ac:dyDescent="0.35">
      <c r="A48" s="9"/>
      <c r="B48" s="24" t="s">
        <v>5</v>
      </c>
      <c r="C48" s="23">
        <v>44</v>
      </c>
      <c r="D48" s="28" t="s">
        <v>478</v>
      </c>
      <c r="E48" s="32" t="s">
        <v>475</v>
      </c>
      <c r="F48" s="20" t="s">
        <v>883</v>
      </c>
      <c r="G48" s="19" t="s">
        <v>3</v>
      </c>
      <c r="H48" s="18">
        <f>H47</f>
        <v>23</v>
      </c>
      <c r="I48" s="87" t="s">
        <v>468</v>
      </c>
      <c r="J48" s="88"/>
      <c r="K48" s="17">
        <v>124860</v>
      </c>
      <c r="L48" s="16" t="s">
        <v>835</v>
      </c>
      <c r="M48" s="75" t="s">
        <v>477</v>
      </c>
      <c r="N48" s="76"/>
      <c r="O48" s="76"/>
      <c r="P48" s="76"/>
      <c r="Q48" s="77"/>
      <c r="R48" s="14" t="str">
        <f t="shared" si="0"/>
        <v>◄</v>
      </c>
      <c r="S48" s="13" t="str">
        <f t="shared" si="1"/>
        <v>◄</v>
      </c>
      <c r="T48" s="12"/>
      <c r="U48" s="12"/>
      <c r="V48" s="11" t="str">
        <f t="shared" si="2"/>
        <v/>
      </c>
      <c r="W48" s="4">
        <f t="shared" si="3"/>
        <v>44</v>
      </c>
    </row>
    <row r="49" spans="1:23" ht="19.2" thickTop="1" thickBot="1" x14ac:dyDescent="0.35">
      <c r="A49" s="9"/>
      <c r="B49" s="24" t="s">
        <v>5</v>
      </c>
      <c r="C49" s="23">
        <v>45</v>
      </c>
      <c r="D49" s="28" t="s">
        <v>476</v>
      </c>
      <c r="E49" s="32" t="s">
        <v>475</v>
      </c>
      <c r="F49" s="20" t="s">
        <v>883</v>
      </c>
      <c r="G49" s="19" t="s">
        <v>3</v>
      </c>
      <c r="H49" s="18">
        <f>H48+1</f>
        <v>24</v>
      </c>
      <c r="I49" s="87" t="s">
        <v>468</v>
      </c>
      <c r="J49" s="88"/>
      <c r="K49" s="17">
        <v>82000</v>
      </c>
      <c r="L49" s="16" t="s">
        <v>835</v>
      </c>
      <c r="M49" s="75" t="s">
        <v>473</v>
      </c>
      <c r="N49" s="76"/>
      <c r="O49" s="76"/>
      <c r="P49" s="76"/>
      <c r="Q49" s="77"/>
      <c r="R49" s="14" t="str">
        <f t="shared" si="0"/>
        <v>◄</v>
      </c>
      <c r="S49" s="13" t="str">
        <f t="shared" si="1"/>
        <v>◄</v>
      </c>
      <c r="T49" s="12"/>
      <c r="U49" s="12"/>
      <c r="V49" s="11" t="str">
        <f t="shared" si="2"/>
        <v/>
      </c>
      <c r="W49" s="4">
        <f t="shared" si="3"/>
        <v>45</v>
      </c>
    </row>
    <row r="50" spans="1:23" ht="19.2" thickTop="1" thickBot="1" x14ac:dyDescent="0.35">
      <c r="A50" s="9"/>
      <c r="B50" s="24" t="s">
        <v>5</v>
      </c>
      <c r="C50" s="23">
        <v>46</v>
      </c>
      <c r="D50" s="28" t="s">
        <v>472</v>
      </c>
      <c r="E50" s="32" t="s">
        <v>469</v>
      </c>
      <c r="F50" s="20" t="s">
        <v>884</v>
      </c>
      <c r="G50" s="19" t="s">
        <v>3</v>
      </c>
      <c r="H50" s="18">
        <f>H49</f>
        <v>24</v>
      </c>
      <c r="I50" s="87" t="s">
        <v>468</v>
      </c>
      <c r="J50" s="88"/>
      <c r="K50" s="17">
        <v>85300</v>
      </c>
      <c r="L50" s="16" t="s">
        <v>834</v>
      </c>
      <c r="M50" s="75" t="s">
        <v>471</v>
      </c>
      <c r="N50" s="76"/>
      <c r="O50" s="76"/>
      <c r="P50" s="76"/>
      <c r="Q50" s="77"/>
      <c r="R50" s="14" t="str">
        <f t="shared" si="0"/>
        <v>◄</v>
      </c>
      <c r="S50" s="13" t="str">
        <f t="shared" si="1"/>
        <v>◄</v>
      </c>
      <c r="T50" s="12"/>
      <c r="U50" s="12"/>
      <c r="V50" s="11" t="str">
        <f t="shared" si="2"/>
        <v/>
      </c>
      <c r="W50" s="4">
        <f t="shared" si="3"/>
        <v>46</v>
      </c>
    </row>
    <row r="51" spans="1:23" ht="19.2" thickTop="1" thickBot="1" x14ac:dyDescent="0.35">
      <c r="A51" s="9"/>
      <c r="B51" s="24" t="s">
        <v>5</v>
      </c>
      <c r="C51" s="23">
        <v>47</v>
      </c>
      <c r="D51" s="28" t="s">
        <v>470</v>
      </c>
      <c r="E51" s="32" t="s">
        <v>469</v>
      </c>
      <c r="F51" s="20" t="s">
        <v>884</v>
      </c>
      <c r="G51" s="19" t="s">
        <v>3</v>
      </c>
      <c r="H51" s="18">
        <f>H50+1</f>
        <v>25</v>
      </c>
      <c r="I51" s="87" t="s">
        <v>468</v>
      </c>
      <c r="J51" s="88"/>
      <c r="K51" s="17">
        <v>78900</v>
      </c>
      <c r="L51" s="16" t="s">
        <v>834</v>
      </c>
      <c r="M51" s="75" t="s">
        <v>466</v>
      </c>
      <c r="N51" s="76"/>
      <c r="O51" s="76"/>
      <c r="P51" s="76"/>
      <c r="Q51" s="77"/>
      <c r="R51" s="14" t="str">
        <f t="shared" si="0"/>
        <v>◄</v>
      </c>
      <c r="S51" s="13" t="str">
        <f t="shared" si="1"/>
        <v>◄</v>
      </c>
      <c r="T51" s="12"/>
      <c r="U51" s="12"/>
      <c r="V51" s="11" t="str">
        <f t="shared" si="2"/>
        <v/>
      </c>
      <c r="W51" s="4">
        <f t="shared" si="3"/>
        <v>47</v>
      </c>
    </row>
    <row r="52" spans="1:23" ht="19.2" thickTop="1" thickBot="1" x14ac:dyDescent="0.35">
      <c r="A52" s="9"/>
      <c r="B52" s="24" t="s">
        <v>5</v>
      </c>
      <c r="C52" s="23">
        <v>48</v>
      </c>
      <c r="D52" s="28" t="s">
        <v>465</v>
      </c>
      <c r="E52" s="32" t="s">
        <v>462</v>
      </c>
      <c r="F52" s="20" t="s">
        <v>885</v>
      </c>
      <c r="G52" s="19" t="s">
        <v>3</v>
      </c>
      <c r="H52" s="18">
        <f>H51</f>
        <v>25</v>
      </c>
      <c r="I52" s="87" t="s">
        <v>456</v>
      </c>
      <c r="J52" s="88"/>
      <c r="K52" s="17">
        <v>67976</v>
      </c>
      <c r="L52" s="16" t="s">
        <v>833</v>
      </c>
      <c r="M52" s="75" t="s">
        <v>464</v>
      </c>
      <c r="N52" s="76"/>
      <c r="O52" s="76"/>
      <c r="P52" s="76"/>
      <c r="Q52" s="77"/>
      <c r="R52" s="14" t="str">
        <f t="shared" si="0"/>
        <v>◄</v>
      </c>
      <c r="S52" s="13" t="str">
        <f t="shared" si="1"/>
        <v>◄</v>
      </c>
      <c r="T52" s="12"/>
      <c r="U52" s="12"/>
      <c r="V52" s="11" t="str">
        <f t="shared" si="2"/>
        <v/>
      </c>
      <c r="W52" s="4">
        <f t="shared" si="3"/>
        <v>48</v>
      </c>
    </row>
    <row r="53" spans="1:23" ht="19.2" thickTop="1" thickBot="1" x14ac:dyDescent="0.35">
      <c r="A53" s="9"/>
      <c r="B53" s="24" t="s">
        <v>5</v>
      </c>
      <c r="C53" s="23">
        <v>49</v>
      </c>
      <c r="D53" s="28" t="s">
        <v>463</v>
      </c>
      <c r="E53" s="32" t="s">
        <v>462</v>
      </c>
      <c r="F53" s="20" t="s">
        <v>885</v>
      </c>
      <c r="G53" s="19" t="s">
        <v>3</v>
      </c>
      <c r="H53" s="18">
        <f>H52+1</f>
        <v>26</v>
      </c>
      <c r="I53" s="87" t="s">
        <v>456</v>
      </c>
      <c r="J53" s="88"/>
      <c r="K53" s="17">
        <v>74816</v>
      </c>
      <c r="L53" s="16" t="s">
        <v>833</v>
      </c>
      <c r="M53" s="75" t="s">
        <v>461</v>
      </c>
      <c r="N53" s="76"/>
      <c r="O53" s="76"/>
      <c r="P53" s="76"/>
      <c r="Q53" s="77"/>
      <c r="R53" s="14" t="str">
        <f t="shared" si="0"/>
        <v>◄</v>
      </c>
      <c r="S53" s="13" t="str">
        <f t="shared" si="1"/>
        <v>◄</v>
      </c>
      <c r="T53" s="12"/>
      <c r="U53" s="12"/>
      <c r="V53" s="11" t="str">
        <f t="shared" si="2"/>
        <v/>
      </c>
      <c r="W53" s="4">
        <f t="shared" si="3"/>
        <v>49</v>
      </c>
    </row>
    <row r="54" spans="1:23" ht="19.2" thickTop="1" thickBot="1" x14ac:dyDescent="0.35">
      <c r="A54" s="9"/>
      <c r="B54" s="24" t="s">
        <v>5</v>
      </c>
      <c r="C54" s="23">
        <v>50</v>
      </c>
      <c r="D54" s="28" t="s">
        <v>460</v>
      </c>
      <c r="E54" s="32" t="s">
        <v>457</v>
      </c>
      <c r="F54" s="20" t="s">
        <v>886</v>
      </c>
      <c r="G54" s="19" t="s">
        <v>3</v>
      </c>
      <c r="H54" s="18">
        <f>H53</f>
        <v>26</v>
      </c>
      <c r="I54" s="87" t="s">
        <v>456</v>
      </c>
      <c r="J54" s="88"/>
      <c r="K54" s="17">
        <v>89100</v>
      </c>
      <c r="L54" s="16" t="s">
        <v>833</v>
      </c>
      <c r="M54" s="75" t="s">
        <v>459</v>
      </c>
      <c r="N54" s="78"/>
      <c r="O54" s="78"/>
      <c r="P54" s="78"/>
      <c r="Q54" s="79"/>
      <c r="R54" s="14" t="str">
        <f t="shared" si="0"/>
        <v>◄</v>
      </c>
      <c r="S54" s="13" t="str">
        <f t="shared" si="1"/>
        <v>◄</v>
      </c>
      <c r="T54" s="12"/>
      <c r="U54" s="12"/>
      <c r="V54" s="11" t="str">
        <f t="shared" si="2"/>
        <v/>
      </c>
      <c r="W54" s="4">
        <f t="shared" si="3"/>
        <v>50</v>
      </c>
    </row>
    <row r="55" spans="1:23" ht="19.2" thickTop="1" thickBot="1" x14ac:dyDescent="0.35">
      <c r="A55" s="9"/>
      <c r="B55" s="24" t="s">
        <v>5</v>
      </c>
      <c r="C55" s="23">
        <v>51</v>
      </c>
      <c r="D55" s="28" t="s">
        <v>458</v>
      </c>
      <c r="E55" s="32" t="s">
        <v>457</v>
      </c>
      <c r="F55" s="20" t="s">
        <v>886</v>
      </c>
      <c r="G55" s="19" t="s">
        <v>3</v>
      </c>
      <c r="H55" s="18">
        <f>H54+1</f>
        <v>27</v>
      </c>
      <c r="I55" s="87" t="s">
        <v>456</v>
      </c>
      <c r="J55" s="88"/>
      <c r="K55" s="17">
        <v>87800</v>
      </c>
      <c r="L55" s="16" t="s">
        <v>833</v>
      </c>
      <c r="M55" s="75" t="s">
        <v>454</v>
      </c>
      <c r="N55" s="78"/>
      <c r="O55" s="78"/>
      <c r="P55" s="78"/>
      <c r="Q55" s="79"/>
      <c r="R55" s="14" t="str">
        <f t="shared" si="0"/>
        <v>◄</v>
      </c>
      <c r="S55" s="13" t="str">
        <f t="shared" si="1"/>
        <v>◄</v>
      </c>
      <c r="T55" s="12"/>
      <c r="U55" s="12"/>
      <c r="V55" s="11" t="str">
        <f t="shared" si="2"/>
        <v/>
      </c>
      <c r="W55" s="4">
        <f t="shared" si="3"/>
        <v>51</v>
      </c>
    </row>
    <row r="56" spans="1:23" ht="19.2" thickTop="1" thickBot="1" x14ac:dyDescent="0.35">
      <c r="A56" s="9"/>
      <c r="B56" s="24" t="s">
        <v>5</v>
      </c>
      <c r="C56" s="23">
        <v>52</v>
      </c>
      <c r="D56" s="28" t="s">
        <v>453</v>
      </c>
      <c r="E56" s="32" t="s">
        <v>450</v>
      </c>
      <c r="F56" s="20" t="s">
        <v>887</v>
      </c>
      <c r="G56" s="19" t="s">
        <v>3</v>
      </c>
      <c r="H56" s="18">
        <f>H55</f>
        <v>27</v>
      </c>
      <c r="I56" s="87" t="s">
        <v>392</v>
      </c>
      <c r="J56" s="99"/>
      <c r="K56" s="17">
        <v>86200</v>
      </c>
      <c r="L56" s="16" t="s">
        <v>832</v>
      </c>
      <c r="M56" s="75" t="s">
        <v>452</v>
      </c>
      <c r="N56" s="78"/>
      <c r="O56" s="78"/>
      <c r="P56" s="78"/>
      <c r="Q56" s="79"/>
      <c r="R56" s="14" t="str">
        <f t="shared" si="0"/>
        <v>◄</v>
      </c>
      <c r="S56" s="13" t="str">
        <f t="shared" si="1"/>
        <v>◄</v>
      </c>
      <c r="T56" s="12"/>
      <c r="U56" s="12"/>
      <c r="V56" s="11" t="str">
        <f t="shared" si="2"/>
        <v/>
      </c>
      <c r="W56" s="4">
        <f t="shared" si="3"/>
        <v>52</v>
      </c>
    </row>
    <row r="57" spans="1:23" ht="19.2" thickTop="1" thickBot="1" x14ac:dyDescent="0.35">
      <c r="A57" s="9"/>
      <c r="B57" s="24" t="s">
        <v>5</v>
      </c>
      <c r="C57" s="23">
        <v>53</v>
      </c>
      <c r="D57" s="28" t="s">
        <v>451</v>
      </c>
      <c r="E57" s="32" t="s">
        <v>450</v>
      </c>
      <c r="F57" s="20" t="s">
        <v>887</v>
      </c>
      <c r="G57" s="19" t="s">
        <v>3</v>
      </c>
      <c r="H57" s="18">
        <f>H56+1</f>
        <v>28</v>
      </c>
      <c r="I57" s="87" t="s">
        <v>392</v>
      </c>
      <c r="J57" s="99"/>
      <c r="K57" s="17">
        <v>90900</v>
      </c>
      <c r="L57" s="16" t="s">
        <v>832</v>
      </c>
      <c r="M57" s="75" t="s">
        <v>448</v>
      </c>
      <c r="N57" s="78"/>
      <c r="O57" s="78"/>
      <c r="P57" s="78"/>
      <c r="Q57" s="79"/>
      <c r="R57" s="14" t="str">
        <f t="shared" si="0"/>
        <v>◄</v>
      </c>
      <c r="S57" s="13" t="str">
        <f t="shared" si="1"/>
        <v>◄</v>
      </c>
      <c r="T57" s="12"/>
      <c r="U57" s="12"/>
      <c r="V57" s="11" t="str">
        <f t="shared" si="2"/>
        <v/>
      </c>
      <c r="W57" s="4">
        <f t="shared" si="3"/>
        <v>53</v>
      </c>
    </row>
    <row r="58" spans="1:23" ht="19.2" thickTop="1" thickBot="1" x14ac:dyDescent="0.35">
      <c r="A58" s="9"/>
      <c r="B58" s="24" t="s">
        <v>5</v>
      </c>
      <c r="C58" s="23">
        <v>54</v>
      </c>
      <c r="D58" s="28" t="s">
        <v>447</v>
      </c>
      <c r="E58" s="32" t="s">
        <v>423</v>
      </c>
      <c r="F58" s="20" t="s">
        <v>888</v>
      </c>
      <c r="G58" s="19" t="s">
        <v>3</v>
      </c>
      <c r="H58" s="18">
        <f>H57</f>
        <v>28</v>
      </c>
      <c r="I58" s="87" t="s">
        <v>392</v>
      </c>
      <c r="J58" s="99"/>
      <c r="K58" s="17" t="s">
        <v>774</v>
      </c>
      <c r="L58" s="104" t="s">
        <v>831</v>
      </c>
      <c r="M58" s="78" t="s">
        <v>446</v>
      </c>
      <c r="N58" s="78"/>
      <c r="O58" s="78"/>
      <c r="P58" s="78"/>
      <c r="Q58" s="79"/>
      <c r="R58" s="14" t="str">
        <f t="shared" si="0"/>
        <v>◄</v>
      </c>
      <c r="S58" s="13" t="str">
        <f t="shared" si="1"/>
        <v>◄</v>
      </c>
      <c r="T58" s="12"/>
      <c r="U58" s="12"/>
      <c r="V58" s="11" t="str">
        <f t="shared" si="2"/>
        <v/>
      </c>
      <c r="W58" s="4">
        <f t="shared" si="3"/>
        <v>54</v>
      </c>
    </row>
    <row r="59" spans="1:23" ht="19.2" thickTop="1" thickBot="1" x14ac:dyDescent="0.35">
      <c r="A59" s="9"/>
      <c r="B59" s="24" t="s">
        <v>5</v>
      </c>
      <c r="C59" s="23">
        <v>55</v>
      </c>
      <c r="D59" s="28" t="s">
        <v>445</v>
      </c>
      <c r="E59" s="32" t="s">
        <v>423</v>
      </c>
      <c r="F59" s="20" t="s">
        <v>888</v>
      </c>
      <c r="G59" s="19" t="s">
        <v>3</v>
      </c>
      <c r="H59" s="18">
        <f>H58+1</f>
        <v>29</v>
      </c>
      <c r="I59" s="87" t="s">
        <v>392</v>
      </c>
      <c r="J59" s="99"/>
      <c r="K59" s="17" t="s">
        <v>774</v>
      </c>
      <c r="L59" s="105"/>
      <c r="M59" s="78" t="s">
        <v>444</v>
      </c>
      <c r="N59" s="78"/>
      <c r="O59" s="78"/>
      <c r="P59" s="78"/>
      <c r="Q59" s="79"/>
      <c r="R59" s="14" t="str">
        <f t="shared" si="0"/>
        <v>◄</v>
      </c>
      <c r="S59" s="13" t="str">
        <f t="shared" si="1"/>
        <v>◄</v>
      </c>
      <c r="T59" s="12"/>
      <c r="U59" s="12"/>
      <c r="V59" s="11" t="str">
        <f t="shared" si="2"/>
        <v/>
      </c>
      <c r="W59" s="4">
        <f t="shared" si="3"/>
        <v>55</v>
      </c>
    </row>
    <row r="60" spans="1:23" ht="19.2" thickTop="1" thickBot="1" x14ac:dyDescent="0.35">
      <c r="A60" s="9"/>
      <c r="B60" s="24" t="s">
        <v>5</v>
      </c>
      <c r="C60" s="23">
        <v>56</v>
      </c>
      <c r="D60" s="28" t="s">
        <v>443</v>
      </c>
      <c r="E60" s="32" t="s">
        <v>423</v>
      </c>
      <c r="F60" s="20" t="s">
        <v>888</v>
      </c>
      <c r="G60" s="19" t="s">
        <v>3</v>
      </c>
      <c r="H60" s="18">
        <f>H59</f>
        <v>29</v>
      </c>
      <c r="I60" s="87" t="s">
        <v>392</v>
      </c>
      <c r="J60" s="99"/>
      <c r="K60" s="17" t="s">
        <v>774</v>
      </c>
      <c r="L60" s="105"/>
      <c r="M60" s="78" t="s">
        <v>442</v>
      </c>
      <c r="N60" s="78"/>
      <c r="O60" s="78"/>
      <c r="P60" s="78"/>
      <c r="Q60" s="79"/>
      <c r="R60" s="14" t="str">
        <f t="shared" si="0"/>
        <v>◄</v>
      </c>
      <c r="S60" s="13" t="str">
        <f t="shared" si="1"/>
        <v>◄</v>
      </c>
      <c r="T60" s="12"/>
      <c r="U60" s="12"/>
      <c r="V60" s="11" t="str">
        <f t="shared" si="2"/>
        <v/>
      </c>
      <c r="W60" s="4">
        <f t="shared" si="3"/>
        <v>56</v>
      </c>
    </row>
    <row r="61" spans="1:23" ht="19.2" thickTop="1" thickBot="1" x14ac:dyDescent="0.35">
      <c r="A61" s="9"/>
      <c r="B61" s="24" t="s">
        <v>5</v>
      </c>
      <c r="C61" s="23">
        <v>57</v>
      </c>
      <c r="D61" s="28" t="s">
        <v>441</v>
      </c>
      <c r="E61" s="32" t="s">
        <v>423</v>
      </c>
      <c r="F61" s="20" t="s">
        <v>888</v>
      </c>
      <c r="G61" s="19" t="s">
        <v>3</v>
      </c>
      <c r="H61" s="18">
        <f>H60+1</f>
        <v>30</v>
      </c>
      <c r="I61" s="87" t="s">
        <v>392</v>
      </c>
      <c r="J61" s="99"/>
      <c r="K61" s="17" t="s">
        <v>774</v>
      </c>
      <c r="L61" s="105"/>
      <c r="M61" s="78" t="s">
        <v>440</v>
      </c>
      <c r="N61" s="78"/>
      <c r="O61" s="78"/>
      <c r="P61" s="78"/>
      <c r="Q61" s="79"/>
      <c r="R61" s="14" t="str">
        <f t="shared" si="0"/>
        <v>◄</v>
      </c>
      <c r="S61" s="13" t="str">
        <f t="shared" si="1"/>
        <v>◄</v>
      </c>
      <c r="T61" s="12"/>
      <c r="U61" s="12"/>
      <c r="V61" s="11" t="str">
        <f t="shared" si="2"/>
        <v/>
      </c>
      <c r="W61" s="4">
        <f t="shared" si="3"/>
        <v>57</v>
      </c>
    </row>
    <row r="62" spans="1:23" ht="19.2" thickTop="1" thickBot="1" x14ac:dyDescent="0.35">
      <c r="A62" s="9"/>
      <c r="B62" s="24" t="s">
        <v>5</v>
      </c>
      <c r="C62" s="23">
        <v>58</v>
      </c>
      <c r="D62" s="28" t="s">
        <v>439</v>
      </c>
      <c r="E62" s="32" t="s">
        <v>423</v>
      </c>
      <c r="F62" s="20" t="s">
        <v>888</v>
      </c>
      <c r="G62" s="19" t="s">
        <v>3</v>
      </c>
      <c r="H62" s="18">
        <f>H61</f>
        <v>30</v>
      </c>
      <c r="I62" s="87" t="s">
        <v>392</v>
      </c>
      <c r="J62" s="99"/>
      <c r="K62" s="17" t="s">
        <v>774</v>
      </c>
      <c r="L62" s="105"/>
      <c r="M62" s="78" t="s">
        <v>438</v>
      </c>
      <c r="N62" s="78"/>
      <c r="O62" s="78"/>
      <c r="P62" s="78"/>
      <c r="Q62" s="79"/>
      <c r="R62" s="14" t="str">
        <f t="shared" si="0"/>
        <v>◄</v>
      </c>
      <c r="S62" s="13" t="str">
        <f t="shared" si="1"/>
        <v>◄</v>
      </c>
      <c r="T62" s="12"/>
      <c r="U62" s="12"/>
      <c r="V62" s="11" t="str">
        <f t="shared" si="2"/>
        <v/>
      </c>
      <c r="W62" s="4">
        <f t="shared" si="3"/>
        <v>58</v>
      </c>
    </row>
    <row r="63" spans="1:23" ht="19.2" thickTop="1" thickBot="1" x14ac:dyDescent="0.35">
      <c r="A63" s="9"/>
      <c r="B63" s="24" t="s">
        <v>5</v>
      </c>
      <c r="C63" s="23">
        <v>59</v>
      </c>
      <c r="D63" s="28" t="s">
        <v>437</v>
      </c>
      <c r="E63" s="32" t="s">
        <v>423</v>
      </c>
      <c r="F63" s="20" t="s">
        <v>888</v>
      </c>
      <c r="G63" s="19" t="s">
        <v>3</v>
      </c>
      <c r="H63" s="18">
        <f>H62+1</f>
        <v>31</v>
      </c>
      <c r="I63" s="87" t="s">
        <v>392</v>
      </c>
      <c r="J63" s="99"/>
      <c r="K63" s="17" t="s">
        <v>774</v>
      </c>
      <c r="L63" s="105"/>
      <c r="M63" s="78" t="s">
        <v>436</v>
      </c>
      <c r="N63" s="78"/>
      <c r="O63" s="78"/>
      <c r="P63" s="78"/>
      <c r="Q63" s="79"/>
      <c r="R63" s="14" t="str">
        <f t="shared" si="0"/>
        <v>◄</v>
      </c>
      <c r="S63" s="13" t="str">
        <f t="shared" si="1"/>
        <v>◄</v>
      </c>
      <c r="T63" s="12"/>
      <c r="U63" s="12"/>
      <c r="V63" s="11" t="str">
        <f t="shared" si="2"/>
        <v/>
      </c>
      <c r="W63" s="4">
        <f t="shared" si="3"/>
        <v>59</v>
      </c>
    </row>
    <row r="64" spans="1:23" ht="19.2" thickTop="1" thickBot="1" x14ac:dyDescent="0.35">
      <c r="A64" s="9"/>
      <c r="B64" s="24" t="s">
        <v>5</v>
      </c>
      <c r="C64" s="23">
        <v>60</v>
      </c>
      <c r="D64" s="28" t="s">
        <v>435</v>
      </c>
      <c r="E64" s="32" t="s">
        <v>423</v>
      </c>
      <c r="F64" s="20" t="s">
        <v>888</v>
      </c>
      <c r="G64" s="19" t="s">
        <v>3</v>
      </c>
      <c r="H64" s="18">
        <f>H63</f>
        <v>31</v>
      </c>
      <c r="I64" s="87" t="s">
        <v>392</v>
      </c>
      <c r="J64" s="99"/>
      <c r="K64" s="17" t="s">
        <v>774</v>
      </c>
      <c r="L64" s="105"/>
      <c r="M64" s="78" t="s">
        <v>434</v>
      </c>
      <c r="N64" s="78"/>
      <c r="O64" s="78"/>
      <c r="P64" s="78"/>
      <c r="Q64" s="79"/>
      <c r="R64" s="14" t="str">
        <f t="shared" si="0"/>
        <v>◄</v>
      </c>
      <c r="S64" s="13" t="str">
        <f t="shared" si="1"/>
        <v>◄</v>
      </c>
      <c r="T64" s="12"/>
      <c r="U64" s="12"/>
      <c r="V64" s="11" t="str">
        <f t="shared" si="2"/>
        <v/>
      </c>
      <c r="W64" s="4">
        <f t="shared" si="3"/>
        <v>60</v>
      </c>
    </row>
    <row r="65" spans="1:23" ht="19.2" thickTop="1" thickBot="1" x14ac:dyDescent="0.35">
      <c r="A65" s="9"/>
      <c r="B65" s="24" t="s">
        <v>5</v>
      </c>
      <c r="C65" s="23">
        <v>61</v>
      </c>
      <c r="D65" s="28" t="s">
        <v>433</v>
      </c>
      <c r="E65" s="32" t="s">
        <v>423</v>
      </c>
      <c r="F65" s="20" t="s">
        <v>888</v>
      </c>
      <c r="G65" s="19" t="s">
        <v>3</v>
      </c>
      <c r="H65" s="18">
        <f>H64+1</f>
        <v>32</v>
      </c>
      <c r="I65" s="87" t="s">
        <v>392</v>
      </c>
      <c r="J65" s="99"/>
      <c r="K65" s="17" t="s">
        <v>774</v>
      </c>
      <c r="L65" s="105"/>
      <c r="M65" s="78" t="s">
        <v>432</v>
      </c>
      <c r="N65" s="78"/>
      <c r="O65" s="78"/>
      <c r="P65" s="78"/>
      <c r="Q65" s="79"/>
      <c r="R65" s="14" t="str">
        <f t="shared" si="0"/>
        <v>◄</v>
      </c>
      <c r="S65" s="13" t="str">
        <f t="shared" si="1"/>
        <v>◄</v>
      </c>
      <c r="T65" s="12"/>
      <c r="U65" s="12"/>
      <c r="V65" s="11" t="str">
        <f t="shared" si="2"/>
        <v/>
      </c>
      <c r="W65" s="4">
        <f t="shared" si="3"/>
        <v>61</v>
      </c>
    </row>
    <row r="66" spans="1:23" ht="19.2" thickTop="1" thickBot="1" x14ac:dyDescent="0.35">
      <c r="A66" s="9"/>
      <c r="B66" s="24" t="s">
        <v>5</v>
      </c>
      <c r="C66" s="23">
        <v>62</v>
      </c>
      <c r="D66" s="28" t="s">
        <v>431</v>
      </c>
      <c r="E66" s="32" t="s">
        <v>423</v>
      </c>
      <c r="F66" s="20" t="s">
        <v>888</v>
      </c>
      <c r="G66" s="19" t="s">
        <v>3</v>
      </c>
      <c r="H66" s="18">
        <f>H65</f>
        <v>32</v>
      </c>
      <c r="I66" s="87" t="s">
        <v>392</v>
      </c>
      <c r="J66" s="99"/>
      <c r="K66" s="17" t="s">
        <v>774</v>
      </c>
      <c r="L66" s="105"/>
      <c r="M66" s="78" t="s">
        <v>430</v>
      </c>
      <c r="N66" s="78"/>
      <c r="O66" s="78"/>
      <c r="P66" s="78"/>
      <c r="Q66" s="79"/>
      <c r="R66" s="14" t="str">
        <f t="shared" si="0"/>
        <v>◄</v>
      </c>
      <c r="S66" s="13" t="str">
        <f t="shared" si="1"/>
        <v>◄</v>
      </c>
      <c r="T66" s="12"/>
      <c r="U66" s="12"/>
      <c r="V66" s="11" t="str">
        <f t="shared" si="2"/>
        <v/>
      </c>
      <c r="W66" s="4">
        <f t="shared" si="3"/>
        <v>62</v>
      </c>
    </row>
    <row r="67" spans="1:23" ht="19.2" thickTop="1" thickBot="1" x14ac:dyDescent="0.35">
      <c r="A67" s="9"/>
      <c r="B67" s="24" t="s">
        <v>5</v>
      </c>
      <c r="C67" s="23">
        <v>63</v>
      </c>
      <c r="D67" s="28" t="s">
        <v>429</v>
      </c>
      <c r="E67" s="32" t="s">
        <v>423</v>
      </c>
      <c r="F67" s="20" t="s">
        <v>888</v>
      </c>
      <c r="G67" s="19" t="s">
        <v>3</v>
      </c>
      <c r="H67" s="18">
        <f>H66+1</f>
        <v>33</v>
      </c>
      <c r="I67" s="87" t="s">
        <v>392</v>
      </c>
      <c r="J67" s="99"/>
      <c r="K67" s="17" t="s">
        <v>774</v>
      </c>
      <c r="L67" s="105"/>
      <c r="M67" s="78" t="s">
        <v>428</v>
      </c>
      <c r="N67" s="78"/>
      <c r="O67" s="78"/>
      <c r="P67" s="78"/>
      <c r="Q67" s="79"/>
      <c r="R67" s="14" t="str">
        <f t="shared" si="0"/>
        <v>◄</v>
      </c>
      <c r="S67" s="13" t="str">
        <f t="shared" si="1"/>
        <v>◄</v>
      </c>
      <c r="T67" s="12"/>
      <c r="U67" s="12"/>
      <c r="V67" s="11" t="str">
        <f t="shared" si="2"/>
        <v/>
      </c>
      <c r="W67" s="4">
        <f t="shared" si="3"/>
        <v>63</v>
      </c>
    </row>
    <row r="68" spans="1:23" ht="19.2" thickTop="1" thickBot="1" x14ac:dyDescent="0.35">
      <c r="A68" s="9"/>
      <c r="B68" s="24" t="s">
        <v>5</v>
      </c>
      <c r="C68" s="23">
        <v>64</v>
      </c>
      <c r="D68" s="28" t="s">
        <v>427</v>
      </c>
      <c r="E68" s="32" t="s">
        <v>423</v>
      </c>
      <c r="F68" s="20" t="s">
        <v>888</v>
      </c>
      <c r="G68" s="19" t="s">
        <v>3</v>
      </c>
      <c r="H68" s="18">
        <f>H67</f>
        <v>33</v>
      </c>
      <c r="I68" s="87" t="s">
        <v>392</v>
      </c>
      <c r="J68" s="99"/>
      <c r="K68" s="17" t="s">
        <v>774</v>
      </c>
      <c r="L68" s="106"/>
      <c r="M68" s="78" t="s">
        <v>425</v>
      </c>
      <c r="N68" s="78"/>
      <c r="O68" s="78"/>
      <c r="P68" s="78"/>
      <c r="Q68" s="79"/>
      <c r="R68" s="14" t="str">
        <f t="shared" si="0"/>
        <v>◄</v>
      </c>
      <c r="S68" s="13" t="str">
        <f t="shared" si="1"/>
        <v>◄</v>
      </c>
      <c r="T68" s="12"/>
      <c r="U68" s="12"/>
      <c r="V68" s="11" t="str">
        <f t="shared" si="2"/>
        <v/>
      </c>
      <c r="W68" s="4">
        <f t="shared" si="3"/>
        <v>64</v>
      </c>
    </row>
    <row r="69" spans="1:23" ht="19.2" thickTop="1" thickBot="1" x14ac:dyDescent="0.35">
      <c r="A69" s="9"/>
      <c r="B69" s="24" t="s">
        <v>5</v>
      </c>
      <c r="C69" s="23">
        <v>65</v>
      </c>
      <c r="D69" s="28" t="s">
        <v>424</v>
      </c>
      <c r="E69" s="32" t="s">
        <v>423</v>
      </c>
      <c r="F69" s="20" t="s">
        <v>888</v>
      </c>
      <c r="G69" s="19" t="s">
        <v>3</v>
      </c>
      <c r="H69" s="18">
        <f>H68+1</f>
        <v>34</v>
      </c>
      <c r="I69" s="87" t="s">
        <v>392</v>
      </c>
      <c r="J69" s="99"/>
      <c r="K69" s="17" t="s">
        <v>774</v>
      </c>
      <c r="L69" s="16" t="s">
        <v>830</v>
      </c>
      <c r="M69" s="75" t="s">
        <v>422</v>
      </c>
      <c r="N69" s="78"/>
      <c r="O69" s="78"/>
      <c r="P69" s="78"/>
      <c r="Q69" s="79"/>
      <c r="R69" s="14" t="str">
        <f t="shared" ref="R69:R132" si="4">IF(AND(S69="◄",V69="►"),"◄?►",IF(S69="◄","◄",IF(V69="►","►","")))</f>
        <v>◄</v>
      </c>
      <c r="S69" s="13" t="str">
        <f t="shared" ref="S69:S132" si="5">IF(T69&gt;0,"","◄")</f>
        <v>◄</v>
      </c>
      <c r="T69" s="12"/>
      <c r="U69" s="12"/>
      <c r="V69" s="11" t="str">
        <f t="shared" ref="V69:V132" si="6">IF(U69&gt;0,"►","")</f>
        <v/>
      </c>
      <c r="W69" s="4">
        <f t="shared" si="3"/>
        <v>65</v>
      </c>
    </row>
    <row r="70" spans="1:23" ht="19.2" customHeight="1" thickTop="1" thickBot="1" x14ac:dyDescent="0.35">
      <c r="A70" s="9"/>
      <c r="B70" s="24" t="s">
        <v>5</v>
      </c>
      <c r="C70" s="23">
        <v>66</v>
      </c>
      <c r="D70" s="28" t="s">
        <v>421</v>
      </c>
      <c r="E70" s="32" t="s">
        <v>418</v>
      </c>
      <c r="F70" s="20" t="s">
        <v>889</v>
      </c>
      <c r="G70" s="19" t="s">
        <v>3</v>
      </c>
      <c r="H70" s="18">
        <f>H69</f>
        <v>34</v>
      </c>
      <c r="I70" s="87" t="s">
        <v>392</v>
      </c>
      <c r="J70" s="99"/>
      <c r="K70" s="17" t="s">
        <v>774</v>
      </c>
      <c r="L70" s="16" t="s">
        <v>830</v>
      </c>
      <c r="M70" s="75" t="s">
        <v>420</v>
      </c>
      <c r="N70" s="78"/>
      <c r="O70" s="78"/>
      <c r="P70" s="78"/>
      <c r="Q70" s="79"/>
      <c r="R70" s="14" t="str">
        <f t="shared" si="4"/>
        <v>◄</v>
      </c>
      <c r="S70" s="13" t="str">
        <f t="shared" si="5"/>
        <v>◄</v>
      </c>
      <c r="T70" s="12"/>
      <c r="U70" s="12"/>
      <c r="V70" s="11" t="str">
        <f t="shared" si="6"/>
        <v/>
      </c>
      <c r="W70" s="4">
        <f t="shared" ref="W70:W133" si="7">W69+1</f>
        <v>66</v>
      </c>
    </row>
    <row r="71" spans="1:23" ht="19.2" customHeight="1" thickTop="1" thickBot="1" x14ac:dyDescent="0.35">
      <c r="A71" s="9"/>
      <c r="B71" s="24" t="s">
        <v>5</v>
      </c>
      <c r="C71" s="23">
        <v>67</v>
      </c>
      <c r="D71" s="28" t="s">
        <v>419</v>
      </c>
      <c r="E71" s="32" t="s">
        <v>418</v>
      </c>
      <c r="F71" s="20" t="s">
        <v>889</v>
      </c>
      <c r="G71" s="19" t="s">
        <v>3</v>
      </c>
      <c r="H71" s="18">
        <f>H70+1</f>
        <v>35</v>
      </c>
      <c r="I71" s="87" t="s">
        <v>392</v>
      </c>
      <c r="J71" s="99"/>
      <c r="K71" s="17" t="s">
        <v>774</v>
      </c>
      <c r="L71" s="16" t="s">
        <v>830</v>
      </c>
      <c r="M71" s="75" t="s">
        <v>416</v>
      </c>
      <c r="N71" s="78"/>
      <c r="O71" s="78"/>
      <c r="P71" s="78"/>
      <c r="Q71" s="79"/>
      <c r="R71" s="14" t="str">
        <f t="shared" si="4"/>
        <v>◄</v>
      </c>
      <c r="S71" s="13" t="str">
        <f t="shared" si="5"/>
        <v>◄</v>
      </c>
      <c r="T71" s="12"/>
      <c r="U71" s="12"/>
      <c r="V71" s="11" t="str">
        <f t="shared" si="6"/>
        <v/>
      </c>
      <c r="W71" s="4">
        <f t="shared" si="7"/>
        <v>67</v>
      </c>
    </row>
    <row r="72" spans="1:23" ht="19.2" customHeight="1" thickTop="1" thickBot="1" x14ac:dyDescent="0.35">
      <c r="A72" s="9"/>
      <c r="B72" s="24" t="s">
        <v>5</v>
      </c>
      <c r="C72" s="23">
        <v>68</v>
      </c>
      <c r="D72" s="28" t="s">
        <v>415</v>
      </c>
      <c r="E72" s="32" t="s">
        <v>410</v>
      </c>
      <c r="F72" s="20" t="s">
        <v>702</v>
      </c>
      <c r="G72" s="19" t="s">
        <v>3</v>
      </c>
      <c r="H72" s="18">
        <f>H71</f>
        <v>35</v>
      </c>
      <c r="I72" s="87" t="s">
        <v>392</v>
      </c>
      <c r="J72" s="99"/>
      <c r="K72" s="17">
        <v>104500</v>
      </c>
      <c r="L72" s="104" t="s">
        <v>829</v>
      </c>
      <c r="M72" s="78" t="s">
        <v>828</v>
      </c>
      <c r="N72" s="76"/>
      <c r="O72" s="76"/>
      <c r="P72" s="76"/>
      <c r="Q72" s="77"/>
      <c r="R72" s="14" t="str">
        <f t="shared" si="4"/>
        <v>◄</v>
      </c>
      <c r="S72" s="13" t="str">
        <f t="shared" si="5"/>
        <v>◄</v>
      </c>
      <c r="T72" s="12"/>
      <c r="U72" s="12"/>
      <c r="V72" s="11" t="str">
        <f t="shared" si="6"/>
        <v/>
      </c>
      <c r="W72" s="4">
        <f t="shared" si="7"/>
        <v>68</v>
      </c>
    </row>
    <row r="73" spans="1:23" ht="19.2" customHeight="1" thickTop="1" thickBot="1" x14ac:dyDescent="0.35">
      <c r="A73" s="9"/>
      <c r="B73" s="24" t="s">
        <v>5</v>
      </c>
      <c r="C73" s="23">
        <v>69</v>
      </c>
      <c r="D73" s="28" t="s">
        <v>413</v>
      </c>
      <c r="E73" s="32" t="s">
        <v>410</v>
      </c>
      <c r="F73" s="20" t="s">
        <v>702</v>
      </c>
      <c r="G73" s="19" t="s">
        <v>3</v>
      </c>
      <c r="H73" s="18">
        <f>H72+1</f>
        <v>36</v>
      </c>
      <c r="I73" s="87" t="s">
        <v>392</v>
      </c>
      <c r="J73" s="99"/>
      <c r="K73" s="17">
        <v>104400</v>
      </c>
      <c r="L73" s="105"/>
      <c r="M73" s="78" t="s">
        <v>827</v>
      </c>
      <c r="N73" s="76"/>
      <c r="O73" s="76"/>
      <c r="P73" s="76"/>
      <c r="Q73" s="77"/>
      <c r="R73" s="14" t="str">
        <f t="shared" si="4"/>
        <v>◄</v>
      </c>
      <c r="S73" s="13" t="str">
        <f t="shared" si="5"/>
        <v>◄</v>
      </c>
      <c r="T73" s="12"/>
      <c r="U73" s="12"/>
      <c r="V73" s="11" t="str">
        <f t="shared" si="6"/>
        <v/>
      </c>
      <c r="W73" s="4">
        <f t="shared" si="7"/>
        <v>69</v>
      </c>
    </row>
    <row r="74" spans="1:23" ht="19.2" customHeight="1" thickTop="1" thickBot="1" x14ac:dyDescent="0.35">
      <c r="A74" s="9"/>
      <c r="B74" s="24" t="s">
        <v>5</v>
      </c>
      <c r="C74" s="23">
        <v>70</v>
      </c>
      <c r="D74" s="28" t="s">
        <v>411</v>
      </c>
      <c r="E74" s="32" t="s">
        <v>410</v>
      </c>
      <c r="F74" s="20" t="s">
        <v>702</v>
      </c>
      <c r="G74" s="19" t="s">
        <v>3</v>
      </c>
      <c r="H74" s="18">
        <f>H73</f>
        <v>36</v>
      </c>
      <c r="I74" s="90" t="str">
        <f>CONCATENATE("*","17.00F")</f>
        <v>*17.00F</v>
      </c>
      <c r="J74" s="91"/>
      <c r="K74" s="17">
        <v>103900</v>
      </c>
      <c r="L74" s="106"/>
      <c r="M74" s="78" t="s">
        <v>826</v>
      </c>
      <c r="N74" s="76"/>
      <c r="O74" s="76"/>
      <c r="P74" s="76"/>
      <c r="Q74" s="77"/>
      <c r="R74" s="14" t="str">
        <f t="shared" si="4"/>
        <v>◄</v>
      </c>
      <c r="S74" s="13" t="str">
        <f t="shared" si="5"/>
        <v>◄</v>
      </c>
      <c r="T74" s="12"/>
      <c r="U74" s="12"/>
      <c r="V74" s="11" t="str">
        <f t="shared" si="6"/>
        <v/>
      </c>
      <c r="W74" s="4">
        <f t="shared" si="7"/>
        <v>70</v>
      </c>
    </row>
    <row r="75" spans="1:23" ht="19.2" customHeight="1" thickTop="1" thickBot="1" x14ac:dyDescent="0.35">
      <c r="A75" s="9"/>
      <c r="B75" s="24" t="s">
        <v>5</v>
      </c>
      <c r="C75" s="23">
        <v>71</v>
      </c>
      <c r="D75" s="28" t="s">
        <v>406</v>
      </c>
      <c r="E75" s="32" t="s">
        <v>401</v>
      </c>
      <c r="F75" s="20" t="s">
        <v>698</v>
      </c>
      <c r="G75" s="19" t="s">
        <v>3</v>
      </c>
      <c r="H75" s="18">
        <f>H74+1</f>
        <v>37</v>
      </c>
      <c r="I75" s="90" t="str">
        <f>CONCATENATE("*","17.00F")</f>
        <v>*17.00F</v>
      </c>
      <c r="J75" s="91"/>
      <c r="K75" s="17">
        <v>106201</v>
      </c>
      <c r="L75" s="16" t="s">
        <v>823</v>
      </c>
      <c r="M75" s="78" t="s">
        <v>825</v>
      </c>
      <c r="N75" s="76"/>
      <c r="O75" s="76"/>
      <c r="P75" s="76"/>
      <c r="Q75" s="77"/>
      <c r="R75" s="14" t="str">
        <f t="shared" si="4"/>
        <v>◄</v>
      </c>
      <c r="S75" s="13" t="str">
        <f t="shared" si="5"/>
        <v>◄</v>
      </c>
      <c r="T75" s="12"/>
      <c r="U75" s="12"/>
      <c r="V75" s="11" t="str">
        <f t="shared" si="6"/>
        <v/>
      </c>
      <c r="W75" s="4">
        <f t="shared" si="7"/>
        <v>71</v>
      </c>
    </row>
    <row r="76" spans="1:23" ht="19.2" customHeight="1" thickTop="1" thickBot="1" x14ac:dyDescent="0.35">
      <c r="A76" s="9"/>
      <c r="B76" s="24" t="s">
        <v>5</v>
      </c>
      <c r="C76" s="23">
        <v>72</v>
      </c>
      <c r="D76" s="28" t="s">
        <v>404</v>
      </c>
      <c r="E76" s="32" t="s">
        <v>401</v>
      </c>
      <c r="F76" s="20" t="s">
        <v>698</v>
      </c>
      <c r="G76" s="19" t="s">
        <v>3</v>
      </c>
      <c r="H76" s="18">
        <f>H75</f>
        <v>37</v>
      </c>
      <c r="I76" s="90" t="str">
        <f>CONCATENATE("*","17.00F")</f>
        <v>*17.00F</v>
      </c>
      <c r="J76" s="91"/>
      <c r="K76" s="17">
        <v>106000</v>
      </c>
      <c r="L76" s="16" t="s">
        <v>823</v>
      </c>
      <c r="M76" s="78" t="s">
        <v>824</v>
      </c>
      <c r="N76" s="76"/>
      <c r="O76" s="76"/>
      <c r="P76" s="76"/>
      <c r="Q76" s="77"/>
      <c r="R76" s="14" t="str">
        <f t="shared" si="4"/>
        <v>◄</v>
      </c>
      <c r="S76" s="13" t="str">
        <f t="shared" si="5"/>
        <v>◄</v>
      </c>
      <c r="T76" s="12"/>
      <c r="U76" s="12"/>
      <c r="V76" s="11" t="str">
        <f t="shared" si="6"/>
        <v/>
      </c>
      <c r="W76" s="4">
        <f t="shared" si="7"/>
        <v>72</v>
      </c>
    </row>
    <row r="77" spans="1:23" ht="19.2" customHeight="1" thickTop="1" thickBot="1" x14ac:dyDescent="0.35">
      <c r="A77" s="9"/>
      <c r="B77" s="24" t="s">
        <v>5</v>
      </c>
      <c r="C77" s="23">
        <v>73</v>
      </c>
      <c r="D77" s="28" t="s">
        <v>402</v>
      </c>
      <c r="E77" s="32" t="s">
        <v>401</v>
      </c>
      <c r="F77" s="20" t="s">
        <v>698</v>
      </c>
      <c r="G77" s="19" t="s">
        <v>3</v>
      </c>
      <c r="H77" s="18">
        <f>H76+1</f>
        <v>38</v>
      </c>
      <c r="I77" s="90" t="str">
        <f>CONCATENATE("*","17.00F")</f>
        <v>*17.00F</v>
      </c>
      <c r="J77" s="91"/>
      <c r="K77" s="17">
        <v>104200</v>
      </c>
      <c r="L77" s="16" t="s">
        <v>823</v>
      </c>
      <c r="M77" s="78" t="s">
        <v>822</v>
      </c>
      <c r="N77" s="76"/>
      <c r="O77" s="76"/>
      <c r="P77" s="76"/>
      <c r="Q77" s="77"/>
      <c r="R77" s="14" t="str">
        <f t="shared" si="4"/>
        <v>◄</v>
      </c>
      <c r="S77" s="13" t="str">
        <f t="shared" si="5"/>
        <v>◄</v>
      </c>
      <c r="T77" s="12"/>
      <c r="U77" s="12"/>
      <c r="V77" s="11" t="str">
        <f t="shared" si="6"/>
        <v/>
      </c>
      <c r="W77" s="4">
        <f t="shared" si="7"/>
        <v>73</v>
      </c>
    </row>
    <row r="78" spans="1:23" ht="19.2" thickTop="1" thickBot="1" x14ac:dyDescent="0.35">
      <c r="A78" s="9"/>
      <c r="B78" s="24" t="s">
        <v>5</v>
      </c>
      <c r="C78" s="23">
        <v>74</v>
      </c>
      <c r="D78" s="28" t="s">
        <v>397</v>
      </c>
      <c r="E78" s="32" t="s">
        <v>394</v>
      </c>
      <c r="F78" s="20" t="s">
        <v>695</v>
      </c>
      <c r="G78" s="19" t="s">
        <v>3</v>
      </c>
      <c r="H78" s="18">
        <f>H77</f>
        <v>38</v>
      </c>
      <c r="I78" s="100" t="s">
        <v>392</v>
      </c>
      <c r="J78" s="101"/>
      <c r="K78" s="17" t="s">
        <v>774</v>
      </c>
      <c r="L78" s="16" t="s">
        <v>821</v>
      </c>
      <c r="M78" s="75" t="s">
        <v>396</v>
      </c>
      <c r="N78" s="78"/>
      <c r="O78" s="78"/>
      <c r="P78" s="78"/>
      <c r="Q78" s="79"/>
      <c r="R78" s="14" t="str">
        <f t="shared" si="4"/>
        <v>◄</v>
      </c>
      <c r="S78" s="13" t="str">
        <f t="shared" si="5"/>
        <v>◄</v>
      </c>
      <c r="T78" s="12"/>
      <c r="U78" s="12"/>
      <c r="V78" s="11" t="str">
        <f t="shared" si="6"/>
        <v/>
      </c>
      <c r="W78" s="4">
        <f t="shared" si="7"/>
        <v>74</v>
      </c>
    </row>
    <row r="79" spans="1:23" ht="19.2" thickTop="1" thickBot="1" x14ac:dyDescent="0.35">
      <c r="A79" s="9"/>
      <c r="B79" s="24" t="s">
        <v>5</v>
      </c>
      <c r="C79" s="23">
        <v>75</v>
      </c>
      <c r="D79" s="28" t="s">
        <v>395</v>
      </c>
      <c r="E79" s="32" t="s">
        <v>394</v>
      </c>
      <c r="F79" s="20" t="s">
        <v>695</v>
      </c>
      <c r="G79" s="19" t="s">
        <v>3</v>
      </c>
      <c r="H79" s="18">
        <f>H78+1</f>
        <v>39</v>
      </c>
      <c r="I79" s="87" t="s">
        <v>392</v>
      </c>
      <c r="J79" s="88"/>
      <c r="K79" s="17" t="s">
        <v>774</v>
      </c>
      <c r="L79" s="16" t="s">
        <v>821</v>
      </c>
      <c r="M79" s="75" t="s">
        <v>390</v>
      </c>
      <c r="N79" s="78"/>
      <c r="O79" s="78"/>
      <c r="P79" s="78"/>
      <c r="Q79" s="79"/>
      <c r="R79" s="14" t="str">
        <f t="shared" si="4"/>
        <v>◄</v>
      </c>
      <c r="S79" s="13" t="str">
        <f t="shared" si="5"/>
        <v>◄</v>
      </c>
      <c r="T79" s="12"/>
      <c r="U79" s="12"/>
      <c r="V79" s="11" t="str">
        <f t="shared" si="6"/>
        <v/>
      </c>
      <c r="W79" s="4">
        <f t="shared" si="7"/>
        <v>75</v>
      </c>
    </row>
    <row r="80" spans="1:23" ht="19.2" customHeight="1" thickTop="1" thickBot="1" x14ac:dyDescent="0.35">
      <c r="A80" s="9"/>
      <c r="B80" s="24" t="s">
        <v>5</v>
      </c>
      <c r="C80" s="23">
        <v>76</v>
      </c>
      <c r="D80" s="28" t="s">
        <v>389</v>
      </c>
      <c r="E80" s="32" t="s">
        <v>384</v>
      </c>
      <c r="F80" s="20" t="s">
        <v>691</v>
      </c>
      <c r="G80" s="19" t="s">
        <v>3</v>
      </c>
      <c r="H80" s="18">
        <f>H79</f>
        <v>39</v>
      </c>
      <c r="I80" s="90" t="str">
        <f t="shared" ref="I80:I99" si="8">CONCATENATE("*","17.00F")</f>
        <v>*17.00F</v>
      </c>
      <c r="J80" s="91"/>
      <c r="K80" s="17" t="s">
        <v>774</v>
      </c>
      <c r="L80" s="16" t="s">
        <v>818</v>
      </c>
      <c r="M80" s="78" t="s">
        <v>820</v>
      </c>
      <c r="N80" s="76"/>
      <c r="O80" s="76"/>
      <c r="P80" s="76"/>
      <c r="Q80" s="77"/>
      <c r="R80" s="14" t="str">
        <f t="shared" si="4"/>
        <v>◄</v>
      </c>
      <c r="S80" s="13" t="str">
        <f t="shared" si="5"/>
        <v>◄</v>
      </c>
      <c r="T80" s="12"/>
      <c r="U80" s="12"/>
      <c r="V80" s="11" t="str">
        <f t="shared" si="6"/>
        <v/>
      </c>
      <c r="W80" s="4">
        <f t="shared" si="7"/>
        <v>76</v>
      </c>
    </row>
    <row r="81" spans="1:23" ht="19.2" customHeight="1" thickTop="1" thickBot="1" x14ac:dyDescent="0.35">
      <c r="A81" s="9"/>
      <c r="B81" s="24" t="s">
        <v>5</v>
      </c>
      <c r="C81" s="23">
        <v>77</v>
      </c>
      <c r="D81" s="28" t="s">
        <v>387</v>
      </c>
      <c r="E81" s="32" t="s">
        <v>384</v>
      </c>
      <c r="F81" s="20" t="s">
        <v>691</v>
      </c>
      <c r="G81" s="19" t="s">
        <v>3</v>
      </c>
      <c r="H81" s="18">
        <f>H80+1</f>
        <v>40</v>
      </c>
      <c r="I81" s="90" t="str">
        <f t="shared" si="8"/>
        <v>*17.00F</v>
      </c>
      <c r="J81" s="91"/>
      <c r="K81" s="17" t="s">
        <v>774</v>
      </c>
      <c r="L81" s="16" t="s">
        <v>818</v>
      </c>
      <c r="M81" s="78" t="s">
        <v>819</v>
      </c>
      <c r="N81" s="76"/>
      <c r="O81" s="76"/>
      <c r="P81" s="76"/>
      <c r="Q81" s="77"/>
      <c r="R81" s="14" t="str">
        <f t="shared" si="4"/>
        <v>◄</v>
      </c>
      <c r="S81" s="13" t="str">
        <f t="shared" si="5"/>
        <v>◄</v>
      </c>
      <c r="T81" s="12"/>
      <c r="U81" s="12"/>
      <c r="V81" s="11" t="str">
        <f t="shared" si="6"/>
        <v/>
      </c>
      <c r="W81" s="4">
        <f t="shared" si="7"/>
        <v>77</v>
      </c>
    </row>
    <row r="82" spans="1:23" ht="19.2" customHeight="1" thickTop="1" thickBot="1" x14ac:dyDescent="0.35">
      <c r="A82" s="9"/>
      <c r="B82" s="24" t="s">
        <v>5</v>
      </c>
      <c r="C82" s="23">
        <v>78</v>
      </c>
      <c r="D82" s="28" t="s">
        <v>385</v>
      </c>
      <c r="E82" s="32" t="s">
        <v>384</v>
      </c>
      <c r="F82" s="20" t="s">
        <v>691</v>
      </c>
      <c r="G82" s="19" t="s">
        <v>3</v>
      </c>
      <c r="H82" s="18">
        <f>H81</f>
        <v>40</v>
      </c>
      <c r="I82" s="90" t="str">
        <f t="shared" si="8"/>
        <v>*17.00F</v>
      </c>
      <c r="J82" s="91"/>
      <c r="K82" s="17" t="s">
        <v>774</v>
      </c>
      <c r="L82" s="16" t="s">
        <v>818</v>
      </c>
      <c r="M82" s="78" t="s">
        <v>817</v>
      </c>
      <c r="N82" s="76"/>
      <c r="O82" s="76"/>
      <c r="P82" s="76"/>
      <c r="Q82" s="77"/>
      <c r="R82" s="14" t="str">
        <f t="shared" si="4"/>
        <v>◄</v>
      </c>
      <c r="S82" s="13" t="str">
        <f t="shared" si="5"/>
        <v>◄</v>
      </c>
      <c r="T82" s="12"/>
      <c r="U82" s="12"/>
      <c r="V82" s="11" t="str">
        <f t="shared" si="6"/>
        <v/>
      </c>
      <c r="W82" s="4">
        <f t="shared" si="7"/>
        <v>78</v>
      </c>
    </row>
    <row r="83" spans="1:23" ht="19.2" thickTop="1" thickBot="1" x14ac:dyDescent="0.35">
      <c r="A83" s="9"/>
      <c r="B83" s="24" t="s">
        <v>5</v>
      </c>
      <c r="C83" s="23">
        <v>79</v>
      </c>
      <c r="D83" s="28" t="s">
        <v>380</v>
      </c>
      <c r="E83" s="32" t="s">
        <v>369</v>
      </c>
      <c r="F83" s="20" t="s">
        <v>686</v>
      </c>
      <c r="G83" s="19" t="s">
        <v>3</v>
      </c>
      <c r="H83" s="18">
        <f>H82+1</f>
        <v>41</v>
      </c>
      <c r="I83" s="90" t="str">
        <f t="shared" si="8"/>
        <v>*17.00F</v>
      </c>
      <c r="J83" s="91"/>
      <c r="K83" s="17" t="s">
        <v>774</v>
      </c>
      <c r="L83" s="104" t="s">
        <v>816</v>
      </c>
      <c r="M83" s="78" t="s">
        <v>379</v>
      </c>
      <c r="N83" s="78"/>
      <c r="O83" s="78"/>
      <c r="P83" s="78"/>
      <c r="Q83" s="79"/>
      <c r="R83" s="14" t="str">
        <f t="shared" si="4"/>
        <v>◄</v>
      </c>
      <c r="S83" s="13" t="str">
        <f t="shared" si="5"/>
        <v>◄</v>
      </c>
      <c r="T83" s="12"/>
      <c r="U83" s="12"/>
      <c r="V83" s="11" t="str">
        <f t="shared" si="6"/>
        <v/>
      </c>
      <c r="W83" s="4">
        <f t="shared" si="7"/>
        <v>79</v>
      </c>
    </row>
    <row r="84" spans="1:23" ht="19.2" thickTop="1" thickBot="1" x14ac:dyDescent="0.35">
      <c r="A84" s="9"/>
      <c r="B84" s="24" t="s">
        <v>5</v>
      </c>
      <c r="C84" s="23">
        <v>80</v>
      </c>
      <c r="D84" s="28" t="s">
        <v>378</v>
      </c>
      <c r="E84" s="32" t="s">
        <v>369</v>
      </c>
      <c r="F84" s="20" t="s">
        <v>686</v>
      </c>
      <c r="G84" s="19" t="s">
        <v>3</v>
      </c>
      <c r="H84" s="18">
        <f>H83</f>
        <v>41</v>
      </c>
      <c r="I84" s="90" t="str">
        <f t="shared" si="8"/>
        <v>*17.00F</v>
      </c>
      <c r="J84" s="91"/>
      <c r="K84" s="17" t="s">
        <v>774</v>
      </c>
      <c r="L84" s="105"/>
      <c r="M84" s="78" t="s">
        <v>377</v>
      </c>
      <c r="N84" s="78"/>
      <c r="O84" s="78"/>
      <c r="P84" s="78"/>
      <c r="Q84" s="79"/>
      <c r="R84" s="14" t="str">
        <f t="shared" si="4"/>
        <v>◄</v>
      </c>
      <c r="S84" s="13" t="str">
        <f t="shared" si="5"/>
        <v>◄</v>
      </c>
      <c r="T84" s="12"/>
      <c r="U84" s="12"/>
      <c r="V84" s="11" t="str">
        <f t="shared" si="6"/>
        <v/>
      </c>
      <c r="W84" s="4">
        <f t="shared" si="7"/>
        <v>80</v>
      </c>
    </row>
    <row r="85" spans="1:23" ht="19.2" thickTop="1" thickBot="1" x14ac:dyDescent="0.35">
      <c r="A85" s="9"/>
      <c r="B85" s="24" t="s">
        <v>5</v>
      </c>
      <c r="C85" s="23">
        <v>81</v>
      </c>
      <c r="D85" s="28" t="s">
        <v>376</v>
      </c>
      <c r="E85" s="32" t="s">
        <v>369</v>
      </c>
      <c r="F85" s="20" t="s">
        <v>686</v>
      </c>
      <c r="G85" s="19" t="s">
        <v>3</v>
      </c>
      <c r="H85" s="18">
        <f>H84+1</f>
        <v>42</v>
      </c>
      <c r="I85" s="90" t="str">
        <f t="shared" si="8"/>
        <v>*17.00F</v>
      </c>
      <c r="J85" s="91"/>
      <c r="K85" s="17" t="s">
        <v>774</v>
      </c>
      <c r="L85" s="105"/>
      <c r="M85" s="78" t="s">
        <v>375</v>
      </c>
      <c r="N85" s="78"/>
      <c r="O85" s="78"/>
      <c r="P85" s="78"/>
      <c r="Q85" s="79"/>
      <c r="R85" s="14" t="str">
        <f t="shared" si="4"/>
        <v>◄</v>
      </c>
      <c r="S85" s="13" t="str">
        <f t="shared" si="5"/>
        <v>◄</v>
      </c>
      <c r="T85" s="12"/>
      <c r="U85" s="12"/>
      <c r="V85" s="11" t="str">
        <f t="shared" si="6"/>
        <v/>
      </c>
      <c r="W85" s="4">
        <f t="shared" si="7"/>
        <v>81</v>
      </c>
    </row>
    <row r="86" spans="1:23" ht="19.2" thickTop="1" thickBot="1" x14ac:dyDescent="0.35">
      <c r="A86" s="9"/>
      <c r="B86" s="24" t="s">
        <v>5</v>
      </c>
      <c r="C86" s="23">
        <v>82</v>
      </c>
      <c r="D86" s="28" t="s">
        <v>374</v>
      </c>
      <c r="E86" s="32" t="s">
        <v>369</v>
      </c>
      <c r="F86" s="20" t="s">
        <v>686</v>
      </c>
      <c r="G86" s="19" t="s">
        <v>3</v>
      </c>
      <c r="H86" s="18">
        <f>H85</f>
        <v>42</v>
      </c>
      <c r="I86" s="90" t="str">
        <f t="shared" si="8"/>
        <v>*17.00F</v>
      </c>
      <c r="J86" s="91"/>
      <c r="K86" s="17" t="s">
        <v>774</v>
      </c>
      <c r="L86" s="105"/>
      <c r="M86" s="78" t="s">
        <v>687</v>
      </c>
      <c r="N86" s="78"/>
      <c r="O86" s="78"/>
      <c r="P86" s="78"/>
      <c r="Q86" s="79"/>
      <c r="R86" s="14" t="str">
        <f t="shared" si="4"/>
        <v>◄</v>
      </c>
      <c r="S86" s="13" t="str">
        <f t="shared" si="5"/>
        <v>◄</v>
      </c>
      <c r="T86" s="12"/>
      <c r="U86" s="12"/>
      <c r="V86" s="11" t="str">
        <f t="shared" si="6"/>
        <v/>
      </c>
      <c r="W86" s="4">
        <f t="shared" si="7"/>
        <v>82</v>
      </c>
    </row>
    <row r="87" spans="1:23" ht="19.2" thickTop="1" thickBot="1" x14ac:dyDescent="0.35">
      <c r="A87" s="9"/>
      <c r="B87" s="24" t="s">
        <v>5</v>
      </c>
      <c r="C87" s="23">
        <v>83</v>
      </c>
      <c r="D87" s="28" t="s">
        <v>372</v>
      </c>
      <c r="E87" s="32" t="s">
        <v>369</v>
      </c>
      <c r="F87" s="20" t="s">
        <v>686</v>
      </c>
      <c r="G87" s="19" t="s">
        <v>3</v>
      </c>
      <c r="H87" s="18">
        <f>H86+1</f>
        <v>43</v>
      </c>
      <c r="I87" s="90" t="str">
        <f t="shared" si="8"/>
        <v>*17.00F</v>
      </c>
      <c r="J87" s="91"/>
      <c r="K87" s="17" t="s">
        <v>774</v>
      </c>
      <c r="L87" s="105"/>
      <c r="M87" s="78" t="s">
        <v>371</v>
      </c>
      <c r="N87" s="78"/>
      <c r="O87" s="78"/>
      <c r="P87" s="78"/>
      <c r="Q87" s="79"/>
      <c r="R87" s="14" t="str">
        <f t="shared" si="4"/>
        <v>◄</v>
      </c>
      <c r="S87" s="13" t="str">
        <f t="shared" si="5"/>
        <v>◄</v>
      </c>
      <c r="T87" s="12"/>
      <c r="U87" s="12"/>
      <c r="V87" s="11" t="str">
        <f t="shared" si="6"/>
        <v/>
      </c>
      <c r="W87" s="4">
        <f t="shared" si="7"/>
        <v>83</v>
      </c>
    </row>
    <row r="88" spans="1:23" ht="19.2" thickTop="1" thickBot="1" x14ac:dyDescent="0.35">
      <c r="A88" s="9"/>
      <c r="B88" s="24" t="s">
        <v>5</v>
      </c>
      <c r="C88" s="23">
        <v>84</v>
      </c>
      <c r="D88" s="28" t="s">
        <v>370</v>
      </c>
      <c r="E88" s="32" t="s">
        <v>369</v>
      </c>
      <c r="F88" s="20" t="s">
        <v>686</v>
      </c>
      <c r="G88" s="19" t="s">
        <v>3</v>
      </c>
      <c r="H88" s="18">
        <f>H87</f>
        <v>43</v>
      </c>
      <c r="I88" s="90" t="str">
        <f t="shared" si="8"/>
        <v>*17.00F</v>
      </c>
      <c r="J88" s="91"/>
      <c r="K88" s="17" t="s">
        <v>774</v>
      </c>
      <c r="L88" s="106"/>
      <c r="M88" s="78" t="s">
        <v>366</v>
      </c>
      <c r="N88" s="78"/>
      <c r="O88" s="78"/>
      <c r="P88" s="78"/>
      <c r="Q88" s="79"/>
      <c r="R88" s="14" t="str">
        <f t="shared" si="4"/>
        <v>◄</v>
      </c>
      <c r="S88" s="13" t="str">
        <f t="shared" si="5"/>
        <v>◄</v>
      </c>
      <c r="T88" s="12"/>
      <c r="U88" s="12"/>
      <c r="V88" s="11" t="str">
        <f t="shared" si="6"/>
        <v/>
      </c>
      <c r="W88" s="4">
        <f t="shared" si="7"/>
        <v>84</v>
      </c>
    </row>
    <row r="89" spans="1:23" ht="19.2" thickTop="1" thickBot="1" x14ac:dyDescent="0.35">
      <c r="A89" s="9"/>
      <c r="B89" s="24" t="s">
        <v>5</v>
      </c>
      <c r="C89" s="23">
        <v>85</v>
      </c>
      <c r="D89" s="28" t="s">
        <v>365</v>
      </c>
      <c r="E89" s="32" t="s">
        <v>364</v>
      </c>
      <c r="F89" s="20" t="s">
        <v>684</v>
      </c>
      <c r="G89" s="19" t="s">
        <v>3</v>
      </c>
      <c r="H89" s="18">
        <f>H88+1</f>
        <v>44</v>
      </c>
      <c r="I89" s="90" t="str">
        <f t="shared" si="8"/>
        <v>*17.00F</v>
      </c>
      <c r="J89" s="91"/>
      <c r="K89" s="17" t="s">
        <v>774</v>
      </c>
      <c r="L89" s="16" t="s">
        <v>362</v>
      </c>
      <c r="M89" s="75" t="s">
        <v>361</v>
      </c>
      <c r="N89" s="78"/>
      <c r="O89" s="78"/>
      <c r="P89" s="78"/>
      <c r="Q89" s="79"/>
      <c r="R89" s="14" t="str">
        <f t="shared" si="4"/>
        <v>◄</v>
      </c>
      <c r="S89" s="13" t="str">
        <f t="shared" si="5"/>
        <v>◄</v>
      </c>
      <c r="T89" s="12"/>
      <c r="U89" s="12"/>
      <c r="V89" s="11" t="str">
        <f t="shared" si="6"/>
        <v/>
      </c>
      <c r="W89" s="4">
        <f t="shared" si="7"/>
        <v>85</v>
      </c>
    </row>
    <row r="90" spans="1:23" ht="19.2" thickTop="1" thickBot="1" x14ac:dyDescent="0.35">
      <c r="A90" s="9"/>
      <c r="B90" s="24" t="s">
        <v>5</v>
      </c>
      <c r="C90" s="23">
        <v>86</v>
      </c>
      <c r="D90" s="28" t="s">
        <v>360</v>
      </c>
      <c r="E90" s="32" t="s">
        <v>341</v>
      </c>
      <c r="F90" s="20" t="s">
        <v>682</v>
      </c>
      <c r="G90" s="19" t="s">
        <v>3</v>
      </c>
      <c r="H90" s="18">
        <f>H89</f>
        <v>44</v>
      </c>
      <c r="I90" s="90" t="str">
        <f t="shared" si="8"/>
        <v>*17.00F</v>
      </c>
      <c r="J90" s="91"/>
      <c r="K90" s="17" t="s">
        <v>774</v>
      </c>
      <c r="L90" s="16" t="s">
        <v>815</v>
      </c>
      <c r="M90" s="75" t="s">
        <v>359</v>
      </c>
      <c r="N90" s="78"/>
      <c r="O90" s="78"/>
      <c r="P90" s="78"/>
      <c r="Q90" s="79"/>
      <c r="R90" s="14" t="str">
        <f t="shared" si="4"/>
        <v>◄</v>
      </c>
      <c r="S90" s="13" t="str">
        <f t="shared" si="5"/>
        <v>◄</v>
      </c>
      <c r="T90" s="12"/>
      <c r="U90" s="12"/>
      <c r="V90" s="11" t="str">
        <f t="shared" si="6"/>
        <v/>
      </c>
      <c r="W90" s="4">
        <f t="shared" si="7"/>
        <v>86</v>
      </c>
    </row>
    <row r="91" spans="1:23" ht="19.2" thickTop="1" thickBot="1" x14ac:dyDescent="0.35">
      <c r="A91" s="9"/>
      <c r="B91" s="24" t="s">
        <v>5</v>
      </c>
      <c r="C91" s="23">
        <v>87</v>
      </c>
      <c r="D91" s="28" t="s">
        <v>358</v>
      </c>
      <c r="E91" s="32" t="s">
        <v>341</v>
      </c>
      <c r="F91" s="20" t="s">
        <v>682</v>
      </c>
      <c r="G91" s="19" t="s">
        <v>3</v>
      </c>
      <c r="H91" s="18">
        <f>H90+1</f>
        <v>45</v>
      </c>
      <c r="I91" s="90" t="str">
        <f t="shared" si="8"/>
        <v>*17.00F</v>
      </c>
      <c r="J91" s="91"/>
      <c r="K91" s="17" t="s">
        <v>774</v>
      </c>
      <c r="L91" s="16" t="s">
        <v>815</v>
      </c>
      <c r="M91" s="75" t="s">
        <v>357</v>
      </c>
      <c r="N91" s="78"/>
      <c r="O91" s="78"/>
      <c r="P91" s="78"/>
      <c r="Q91" s="79"/>
      <c r="R91" s="14" t="str">
        <f t="shared" si="4"/>
        <v>◄</v>
      </c>
      <c r="S91" s="13" t="str">
        <f t="shared" si="5"/>
        <v>◄</v>
      </c>
      <c r="T91" s="12"/>
      <c r="U91" s="12"/>
      <c r="V91" s="11" t="str">
        <f t="shared" si="6"/>
        <v/>
      </c>
      <c r="W91" s="4">
        <f t="shared" si="7"/>
        <v>87</v>
      </c>
    </row>
    <row r="92" spans="1:23" ht="19.2" thickTop="1" thickBot="1" x14ac:dyDescent="0.35">
      <c r="A92" s="9"/>
      <c r="B92" s="24" t="s">
        <v>5</v>
      </c>
      <c r="C92" s="23">
        <v>88</v>
      </c>
      <c r="D92" s="28" t="s">
        <v>356</v>
      </c>
      <c r="E92" s="32" t="s">
        <v>341</v>
      </c>
      <c r="F92" s="20" t="s">
        <v>682</v>
      </c>
      <c r="G92" s="19" t="s">
        <v>3</v>
      </c>
      <c r="H92" s="18">
        <f>H91</f>
        <v>45</v>
      </c>
      <c r="I92" s="90" t="str">
        <f t="shared" si="8"/>
        <v>*17.00F</v>
      </c>
      <c r="J92" s="91"/>
      <c r="K92" s="17" t="s">
        <v>774</v>
      </c>
      <c r="L92" s="16" t="s">
        <v>815</v>
      </c>
      <c r="M92" s="75" t="s">
        <v>355</v>
      </c>
      <c r="N92" s="78"/>
      <c r="O92" s="78"/>
      <c r="P92" s="78"/>
      <c r="Q92" s="79"/>
      <c r="R92" s="14" t="str">
        <f t="shared" si="4"/>
        <v>◄</v>
      </c>
      <c r="S92" s="13" t="str">
        <f t="shared" si="5"/>
        <v>◄</v>
      </c>
      <c r="T92" s="12"/>
      <c r="U92" s="12"/>
      <c r="V92" s="11" t="str">
        <f t="shared" si="6"/>
        <v/>
      </c>
      <c r="W92" s="4">
        <f t="shared" si="7"/>
        <v>88</v>
      </c>
    </row>
    <row r="93" spans="1:23" ht="19.2" thickTop="1" thickBot="1" x14ac:dyDescent="0.35">
      <c r="A93" s="9"/>
      <c r="B93" s="24" t="s">
        <v>5</v>
      </c>
      <c r="C93" s="23">
        <v>89</v>
      </c>
      <c r="D93" s="28" t="s">
        <v>354</v>
      </c>
      <c r="E93" s="32" t="s">
        <v>341</v>
      </c>
      <c r="F93" s="20" t="s">
        <v>682</v>
      </c>
      <c r="G93" s="19" t="s">
        <v>3</v>
      </c>
      <c r="H93" s="18">
        <f>H92+1</f>
        <v>46</v>
      </c>
      <c r="I93" s="90" t="str">
        <f t="shared" si="8"/>
        <v>*17.00F</v>
      </c>
      <c r="J93" s="91"/>
      <c r="K93" s="17" t="s">
        <v>774</v>
      </c>
      <c r="L93" s="16" t="s">
        <v>815</v>
      </c>
      <c r="M93" s="75" t="s">
        <v>353</v>
      </c>
      <c r="N93" s="78"/>
      <c r="O93" s="78"/>
      <c r="P93" s="78"/>
      <c r="Q93" s="79"/>
      <c r="R93" s="14" t="str">
        <f t="shared" si="4"/>
        <v>◄</v>
      </c>
      <c r="S93" s="13" t="str">
        <f t="shared" si="5"/>
        <v>◄</v>
      </c>
      <c r="T93" s="12"/>
      <c r="U93" s="12"/>
      <c r="V93" s="11" t="str">
        <f t="shared" si="6"/>
        <v/>
      </c>
      <c r="W93" s="4">
        <f t="shared" si="7"/>
        <v>89</v>
      </c>
    </row>
    <row r="94" spans="1:23" ht="19.2" thickTop="1" thickBot="1" x14ac:dyDescent="0.35">
      <c r="A94" s="9"/>
      <c r="B94" s="24" t="s">
        <v>5</v>
      </c>
      <c r="C94" s="23">
        <v>90</v>
      </c>
      <c r="D94" s="28" t="s">
        <v>352</v>
      </c>
      <c r="E94" s="32" t="s">
        <v>341</v>
      </c>
      <c r="F94" s="20" t="s">
        <v>682</v>
      </c>
      <c r="G94" s="19" t="s">
        <v>3</v>
      </c>
      <c r="H94" s="18">
        <f>H93</f>
        <v>46</v>
      </c>
      <c r="I94" s="90" t="str">
        <f t="shared" si="8"/>
        <v>*17.00F</v>
      </c>
      <c r="J94" s="91"/>
      <c r="K94" s="17" t="s">
        <v>774</v>
      </c>
      <c r="L94" s="16" t="s">
        <v>815</v>
      </c>
      <c r="M94" s="75" t="s">
        <v>351</v>
      </c>
      <c r="N94" s="78"/>
      <c r="O94" s="78"/>
      <c r="P94" s="78"/>
      <c r="Q94" s="79"/>
      <c r="R94" s="14" t="str">
        <f t="shared" si="4"/>
        <v>◄</v>
      </c>
      <c r="S94" s="13" t="str">
        <f t="shared" si="5"/>
        <v>◄</v>
      </c>
      <c r="T94" s="12"/>
      <c r="U94" s="12"/>
      <c r="V94" s="11" t="str">
        <f t="shared" si="6"/>
        <v/>
      </c>
      <c r="W94" s="4">
        <f t="shared" si="7"/>
        <v>90</v>
      </c>
    </row>
    <row r="95" spans="1:23" ht="19.2" thickTop="1" thickBot="1" x14ac:dyDescent="0.35">
      <c r="A95" s="9"/>
      <c r="B95" s="24" t="s">
        <v>5</v>
      </c>
      <c r="C95" s="23">
        <v>91</v>
      </c>
      <c r="D95" s="28" t="s">
        <v>350</v>
      </c>
      <c r="E95" s="32" t="s">
        <v>341</v>
      </c>
      <c r="F95" s="20" t="s">
        <v>682</v>
      </c>
      <c r="G95" s="19" t="s">
        <v>3</v>
      </c>
      <c r="H95" s="18">
        <f>H94+1</f>
        <v>47</v>
      </c>
      <c r="I95" s="90" t="str">
        <f t="shared" si="8"/>
        <v>*17.00F</v>
      </c>
      <c r="J95" s="91"/>
      <c r="K95" s="17" t="s">
        <v>774</v>
      </c>
      <c r="L95" s="16" t="s">
        <v>815</v>
      </c>
      <c r="M95" s="75" t="s">
        <v>349</v>
      </c>
      <c r="N95" s="78"/>
      <c r="O95" s="78"/>
      <c r="P95" s="78"/>
      <c r="Q95" s="79"/>
      <c r="R95" s="14" t="str">
        <f t="shared" si="4"/>
        <v>◄</v>
      </c>
      <c r="S95" s="13" t="str">
        <f t="shared" si="5"/>
        <v>◄</v>
      </c>
      <c r="T95" s="12"/>
      <c r="U95" s="12"/>
      <c r="V95" s="11" t="str">
        <f t="shared" si="6"/>
        <v/>
      </c>
      <c r="W95" s="4">
        <f t="shared" si="7"/>
        <v>91</v>
      </c>
    </row>
    <row r="96" spans="1:23" ht="19.2" thickTop="1" thickBot="1" x14ac:dyDescent="0.35">
      <c r="A96" s="9"/>
      <c r="B96" s="24" t="s">
        <v>5</v>
      </c>
      <c r="C96" s="23">
        <v>92</v>
      </c>
      <c r="D96" s="28" t="s">
        <v>348</v>
      </c>
      <c r="E96" s="32" t="s">
        <v>341</v>
      </c>
      <c r="F96" s="20" t="s">
        <v>682</v>
      </c>
      <c r="G96" s="19" t="s">
        <v>3</v>
      </c>
      <c r="H96" s="18">
        <f>H95</f>
        <v>47</v>
      </c>
      <c r="I96" s="90" t="str">
        <f t="shared" si="8"/>
        <v>*17.00F</v>
      </c>
      <c r="J96" s="91"/>
      <c r="K96" s="17" t="s">
        <v>774</v>
      </c>
      <c r="L96" s="16" t="s">
        <v>815</v>
      </c>
      <c r="M96" s="75" t="s">
        <v>347</v>
      </c>
      <c r="N96" s="78"/>
      <c r="O96" s="78"/>
      <c r="P96" s="78"/>
      <c r="Q96" s="79"/>
      <c r="R96" s="14" t="str">
        <f t="shared" si="4"/>
        <v>◄</v>
      </c>
      <c r="S96" s="13" t="str">
        <f t="shared" si="5"/>
        <v>◄</v>
      </c>
      <c r="T96" s="12"/>
      <c r="U96" s="12"/>
      <c r="V96" s="11" t="str">
        <f t="shared" si="6"/>
        <v/>
      </c>
      <c r="W96" s="4">
        <f t="shared" si="7"/>
        <v>92</v>
      </c>
    </row>
    <row r="97" spans="1:23" ht="19.2" thickTop="1" thickBot="1" x14ac:dyDescent="0.35">
      <c r="A97" s="9"/>
      <c r="B97" s="24" t="s">
        <v>5</v>
      </c>
      <c r="C97" s="23">
        <v>93</v>
      </c>
      <c r="D97" s="28" t="s">
        <v>346</v>
      </c>
      <c r="E97" s="32" t="s">
        <v>341</v>
      </c>
      <c r="F97" s="20" t="s">
        <v>682</v>
      </c>
      <c r="G97" s="19" t="s">
        <v>3</v>
      </c>
      <c r="H97" s="18">
        <f>H96+1</f>
        <v>48</v>
      </c>
      <c r="I97" s="90" t="str">
        <f t="shared" si="8"/>
        <v>*17.00F</v>
      </c>
      <c r="J97" s="91"/>
      <c r="K97" s="17" t="s">
        <v>774</v>
      </c>
      <c r="L97" s="16" t="s">
        <v>815</v>
      </c>
      <c r="M97" s="75" t="s">
        <v>345</v>
      </c>
      <c r="N97" s="78"/>
      <c r="O97" s="78"/>
      <c r="P97" s="78"/>
      <c r="Q97" s="79"/>
      <c r="R97" s="14" t="str">
        <f t="shared" si="4"/>
        <v>◄</v>
      </c>
      <c r="S97" s="13" t="str">
        <f t="shared" si="5"/>
        <v>◄</v>
      </c>
      <c r="T97" s="12"/>
      <c r="U97" s="12"/>
      <c r="V97" s="11" t="str">
        <f t="shared" si="6"/>
        <v/>
      </c>
      <c r="W97" s="4">
        <f t="shared" si="7"/>
        <v>93</v>
      </c>
    </row>
    <row r="98" spans="1:23" ht="19.2" customHeight="1" thickTop="1" thickBot="1" x14ac:dyDescent="0.35">
      <c r="A98" s="9"/>
      <c r="B98" s="24" t="s">
        <v>5</v>
      </c>
      <c r="C98" s="23">
        <v>94</v>
      </c>
      <c r="D98" s="28" t="s">
        <v>344</v>
      </c>
      <c r="E98" s="32" t="s">
        <v>341</v>
      </c>
      <c r="F98" s="20" t="s">
        <v>682</v>
      </c>
      <c r="G98" s="19" t="s">
        <v>3</v>
      </c>
      <c r="H98" s="18">
        <f>H97</f>
        <v>48</v>
      </c>
      <c r="I98" s="90" t="str">
        <f t="shared" si="8"/>
        <v>*17.00F</v>
      </c>
      <c r="J98" s="91"/>
      <c r="K98" s="17" t="s">
        <v>774</v>
      </c>
      <c r="L98" s="16" t="s">
        <v>815</v>
      </c>
      <c r="M98" s="75" t="s">
        <v>343</v>
      </c>
      <c r="N98" s="78"/>
      <c r="O98" s="78"/>
      <c r="P98" s="78"/>
      <c r="Q98" s="79"/>
      <c r="R98" s="14" t="str">
        <f t="shared" si="4"/>
        <v>◄</v>
      </c>
      <c r="S98" s="13" t="str">
        <f t="shared" si="5"/>
        <v>◄</v>
      </c>
      <c r="T98" s="12"/>
      <c r="U98" s="12"/>
      <c r="V98" s="11" t="str">
        <f t="shared" si="6"/>
        <v/>
      </c>
      <c r="W98" s="4">
        <f t="shared" si="7"/>
        <v>94</v>
      </c>
    </row>
    <row r="99" spans="1:23" ht="19.2" customHeight="1" thickTop="1" thickBot="1" x14ac:dyDescent="0.35">
      <c r="A99" s="9"/>
      <c r="B99" s="24" t="s">
        <v>5</v>
      </c>
      <c r="C99" s="23">
        <v>95</v>
      </c>
      <c r="D99" s="28" t="s">
        <v>342</v>
      </c>
      <c r="E99" s="32" t="s">
        <v>341</v>
      </c>
      <c r="F99" s="20" t="s">
        <v>682</v>
      </c>
      <c r="G99" s="19" t="s">
        <v>3</v>
      </c>
      <c r="H99" s="18">
        <f>H98+1</f>
        <v>49</v>
      </c>
      <c r="I99" s="90" t="str">
        <f t="shared" si="8"/>
        <v>*17.00F</v>
      </c>
      <c r="J99" s="91"/>
      <c r="K99" s="17" t="s">
        <v>774</v>
      </c>
      <c r="L99" s="16" t="s">
        <v>815</v>
      </c>
      <c r="M99" s="75" t="s">
        <v>338</v>
      </c>
      <c r="N99" s="78"/>
      <c r="O99" s="78"/>
      <c r="P99" s="78"/>
      <c r="Q99" s="79"/>
      <c r="R99" s="14" t="str">
        <f t="shared" si="4"/>
        <v>◄</v>
      </c>
      <c r="S99" s="13" t="str">
        <f t="shared" si="5"/>
        <v>◄</v>
      </c>
      <c r="T99" s="12"/>
      <c r="U99" s="12"/>
      <c r="V99" s="11" t="str">
        <f t="shared" si="6"/>
        <v/>
      </c>
      <c r="W99" s="4">
        <f t="shared" si="7"/>
        <v>95</v>
      </c>
    </row>
    <row r="100" spans="1:23" ht="19.2" thickTop="1" thickBot="1" x14ac:dyDescent="0.35">
      <c r="A100" s="9"/>
      <c r="B100" s="24" t="s">
        <v>5</v>
      </c>
      <c r="C100" s="23">
        <v>96</v>
      </c>
      <c r="D100" s="28" t="s">
        <v>337</v>
      </c>
      <c r="E100" s="32" t="s">
        <v>334</v>
      </c>
      <c r="F100" s="20" t="s">
        <v>680</v>
      </c>
      <c r="G100" s="19" t="s">
        <v>3</v>
      </c>
      <c r="H100" s="18">
        <f>H99</f>
        <v>49</v>
      </c>
      <c r="I100" s="90" t="str">
        <f>CONCATENATE("*","0.42€")</f>
        <v>*0.42€</v>
      </c>
      <c r="J100" s="91"/>
      <c r="K100" s="17" t="s">
        <v>774</v>
      </c>
      <c r="L100" s="29" t="s">
        <v>814</v>
      </c>
      <c r="M100" s="75" t="s">
        <v>336</v>
      </c>
      <c r="N100" s="78"/>
      <c r="O100" s="78"/>
      <c r="P100" s="78"/>
      <c r="Q100" s="79"/>
      <c r="R100" s="14" t="str">
        <f t="shared" si="4"/>
        <v>◄</v>
      </c>
      <c r="S100" s="13" t="str">
        <f t="shared" si="5"/>
        <v>◄</v>
      </c>
      <c r="T100" s="12"/>
      <c r="U100" s="12"/>
      <c r="V100" s="11" t="str">
        <f t="shared" si="6"/>
        <v/>
      </c>
      <c r="W100" s="4">
        <f t="shared" si="7"/>
        <v>96</v>
      </c>
    </row>
    <row r="101" spans="1:23" ht="19.2" thickTop="1" thickBot="1" x14ac:dyDescent="0.35">
      <c r="A101" s="9"/>
      <c r="B101" s="24" t="s">
        <v>5</v>
      </c>
      <c r="C101" s="23">
        <v>97</v>
      </c>
      <c r="D101" s="28" t="s">
        <v>335</v>
      </c>
      <c r="E101" s="32" t="s">
        <v>334</v>
      </c>
      <c r="F101" s="20" t="s">
        <v>680</v>
      </c>
      <c r="G101" s="19" t="s">
        <v>3</v>
      </c>
      <c r="H101" s="18">
        <f>H100+1</f>
        <v>50</v>
      </c>
      <c r="I101" s="90" t="str">
        <f>CONCATENATE("*","0.42€")</f>
        <v>*0.42€</v>
      </c>
      <c r="J101" s="91"/>
      <c r="K101" s="17" t="s">
        <v>774</v>
      </c>
      <c r="L101" s="29" t="s">
        <v>814</v>
      </c>
      <c r="M101" s="75" t="s">
        <v>813</v>
      </c>
      <c r="N101" s="78"/>
      <c r="O101" s="78"/>
      <c r="P101" s="78"/>
      <c r="Q101" s="79"/>
      <c r="R101" s="14" t="str">
        <f t="shared" si="4"/>
        <v>◄</v>
      </c>
      <c r="S101" s="13" t="str">
        <f t="shared" si="5"/>
        <v>◄</v>
      </c>
      <c r="T101" s="12"/>
      <c r="U101" s="12"/>
      <c r="V101" s="11" t="str">
        <f t="shared" si="6"/>
        <v/>
      </c>
      <c r="W101" s="4">
        <f t="shared" si="7"/>
        <v>97</v>
      </c>
    </row>
    <row r="102" spans="1:23" ht="19.2" thickTop="1" thickBot="1" x14ac:dyDescent="0.35">
      <c r="A102" s="9"/>
      <c r="B102" s="24" t="s">
        <v>5</v>
      </c>
      <c r="C102" s="23">
        <v>98</v>
      </c>
      <c r="D102" s="28" t="s">
        <v>330</v>
      </c>
      <c r="E102" s="32" t="s">
        <v>311</v>
      </c>
      <c r="F102" s="20" t="s">
        <v>676</v>
      </c>
      <c r="G102" s="19" t="s">
        <v>3</v>
      </c>
      <c r="H102" s="18">
        <f>H101</f>
        <v>50</v>
      </c>
      <c r="I102" s="31" t="str">
        <f t="shared" ref="I102:I121" si="9">CONCATENATE("*","0,49€")</f>
        <v>*0,49€</v>
      </c>
      <c r="J102" s="30" t="s">
        <v>186</v>
      </c>
      <c r="K102" s="17" t="s">
        <v>774</v>
      </c>
      <c r="L102" s="16" t="s">
        <v>812</v>
      </c>
      <c r="M102" s="75" t="s">
        <v>329</v>
      </c>
      <c r="N102" s="78"/>
      <c r="O102" s="78"/>
      <c r="P102" s="78"/>
      <c r="Q102" s="79"/>
      <c r="R102" s="14" t="str">
        <f t="shared" si="4"/>
        <v>◄</v>
      </c>
      <c r="S102" s="13" t="str">
        <f t="shared" si="5"/>
        <v>◄</v>
      </c>
      <c r="T102" s="12"/>
      <c r="U102" s="12"/>
      <c r="V102" s="11" t="str">
        <f t="shared" si="6"/>
        <v/>
      </c>
      <c r="W102" s="4">
        <f t="shared" si="7"/>
        <v>98</v>
      </c>
    </row>
    <row r="103" spans="1:23" ht="19.2" thickTop="1" thickBot="1" x14ac:dyDescent="0.35">
      <c r="A103" s="9"/>
      <c r="B103" s="24" t="s">
        <v>5</v>
      </c>
      <c r="C103" s="23">
        <v>99</v>
      </c>
      <c r="D103" s="28" t="s">
        <v>328</v>
      </c>
      <c r="E103" s="32" t="s">
        <v>311</v>
      </c>
      <c r="F103" s="20" t="s">
        <v>676</v>
      </c>
      <c r="G103" s="19" t="s">
        <v>3</v>
      </c>
      <c r="H103" s="18">
        <f>H102+1</f>
        <v>51</v>
      </c>
      <c r="I103" s="31" t="str">
        <f t="shared" si="9"/>
        <v>*0,49€</v>
      </c>
      <c r="J103" s="30" t="s">
        <v>186</v>
      </c>
      <c r="K103" s="17" t="s">
        <v>774</v>
      </c>
      <c r="L103" s="16" t="s">
        <v>812</v>
      </c>
      <c r="M103" s="75" t="s">
        <v>327</v>
      </c>
      <c r="N103" s="78"/>
      <c r="O103" s="78"/>
      <c r="P103" s="78"/>
      <c r="Q103" s="79"/>
      <c r="R103" s="14" t="str">
        <f t="shared" si="4"/>
        <v>◄</v>
      </c>
      <c r="S103" s="13" t="str">
        <f t="shared" si="5"/>
        <v>◄</v>
      </c>
      <c r="T103" s="12"/>
      <c r="U103" s="12"/>
      <c r="V103" s="11" t="str">
        <f t="shared" si="6"/>
        <v/>
      </c>
      <c r="W103" s="4">
        <f t="shared" si="7"/>
        <v>99</v>
      </c>
    </row>
    <row r="104" spans="1:23" ht="19.2" customHeight="1" thickTop="1" thickBot="1" x14ac:dyDescent="0.35">
      <c r="A104" s="9"/>
      <c r="B104" s="24" t="s">
        <v>5</v>
      </c>
      <c r="C104" s="23">
        <v>100</v>
      </c>
      <c r="D104" s="28" t="s">
        <v>326</v>
      </c>
      <c r="E104" s="32" t="s">
        <v>311</v>
      </c>
      <c r="F104" s="20" t="s">
        <v>676</v>
      </c>
      <c r="G104" s="19" t="s">
        <v>3</v>
      </c>
      <c r="H104" s="18">
        <f>H103</f>
        <v>51</v>
      </c>
      <c r="I104" s="31" t="str">
        <f t="shared" si="9"/>
        <v>*0,49€</v>
      </c>
      <c r="J104" s="30" t="s">
        <v>186</v>
      </c>
      <c r="K104" s="17" t="s">
        <v>774</v>
      </c>
      <c r="L104" s="16" t="s">
        <v>812</v>
      </c>
      <c r="M104" s="75" t="s">
        <v>325</v>
      </c>
      <c r="N104" s="78"/>
      <c r="O104" s="78"/>
      <c r="P104" s="78"/>
      <c r="Q104" s="79"/>
      <c r="R104" s="14" t="str">
        <f t="shared" si="4"/>
        <v>◄</v>
      </c>
      <c r="S104" s="13" t="str">
        <f t="shared" si="5"/>
        <v>◄</v>
      </c>
      <c r="T104" s="12"/>
      <c r="U104" s="12"/>
      <c r="V104" s="11" t="str">
        <f t="shared" si="6"/>
        <v/>
      </c>
      <c r="W104" s="4">
        <f t="shared" si="7"/>
        <v>100</v>
      </c>
    </row>
    <row r="105" spans="1:23" ht="19.2" customHeight="1" thickTop="1" thickBot="1" x14ac:dyDescent="0.35">
      <c r="A105" s="9"/>
      <c r="B105" s="24" t="s">
        <v>5</v>
      </c>
      <c r="C105" s="23">
        <v>101</v>
      </c>
      <c r="D105" s="28" t="s">
        <v>324</v>
      </c>
      <c r="E105" s="32" t="s">
        <v>311</v>
      </c>
      <c r="F105" s="20" t="s">
        <v>676</v>
      </c>
      <c r="G105" s="19" t="s">
        <v>3</v>
      </c>
      <c r="H105" s="18">
        <f>H104+1</f>
        <v>52</v>
      </c>
      <c r="I105" s="31" t="str">
        <f t="shared" si="9"/>
        <v>*0,49€</v>
      </c>
      <c r="J105" s="30" t="s">
        <v>186</v>
      </c>
      <c r="K105" s="17" t="s">
        <v>774</v>
      </c>
      <c r="L105" s="16" t="s">
        <v>812</v>
      </c>
      <c r="M105" s="75" t="s">
        <v>323</v>
      </c>
      <c r="N105" s="78"/>
      <c r="O105" s="78"/>
      <c r="P105" s="78"/>
      <c r="Q105" s="79"/>
      <c r="R105" s="14" t="str">
        <f t="shared" si="4"/>
        <v>◄</v>
      </c>
      <c r="S105" s="13" t="str">
        <f t="shared" si="5"/>
        <v>◄</v>
      </c>
      <c r="T105" s="12"/>
      <c r="U105" s="12"/>
      <c r="V105" s="11" t="str">
        <f t="shared" si="6"/>
        <v/>
      </c>
      <c r="W105" s="4">
        <f t="shared" si="7"/>
        <v>101</v>
      </c>
    </row>
    <row r="106" spans="1:23" ht="19.2" thickTop="1" thickBot="1" x14ac:dyDescent="0.35">
      <c r="A106" s="9"/>
      <c r="B106" s="24" t="s">
        <v>5</v>
      </c>
      <c r="C106" s="23">
        <v>102</v>
      </c>
      <c r="D106" s="28" t="s">
        <v>322</v>
      </c>
      <c r="E106" s="32" t="s">
        <v>311</v>
      </c>
      <c r="F106" s="20" t="s">
        <v>676</v>
      </c>
      <c r="G106" s="19" t="s">
        <v>3</v>
      </c>
      <c r="H106" s="18">
        <f>H105</f>
        <v>52</v>
      </c>
      <c r="I106" s="31" t="str">
        <f t="shared" si="9"/>
        <v>*0,49€</v>
      </c>
      <c r="J106" s="30" t="s">
        <v>186</v>
      </c>
      <c r="K106" s="17" t="s">
        <v>774</v>
      </c>
      <c r="L106" s="16" t="s">
        <v>812</v>
      </c>
      <c r="M106" s="75" t="s">
        <v>321</v>
      </c>
      <c r="N106" s="78"/>
      <c r="O106" s="78"/>
      <c r="P106" s="78"/>
      <c r="Q106" s="79"/>
      <c r="R106" s="14" t="str">
        <f t="shared" si="4"/>
        <v>◄</v>
      </c>
      <c r="S106" s="13" t="str">
        <f t="shared" si="5"/>
        <v>◄</v>
      </c>
      <c r="T106" s="12"/>
      <c r="U106" s="12"/>
      <c r="V106" s="11" t="str">
        <f t="shared" si="6"/>
        <v/>
      </c>
      <c r="W106" s="4">
        <f t="shared" si="7"/>
        <v>102</v>
      </c>
    </row>
    <row r="107" spans="1:23" ht="19.2" thickTop="1" thickBot="1" x14ac:dyDescent="0.35">
      <c r="A107" s="9"/>
      <c r="B107" s="24" t="s">
        <v>5</v>
      </c>
      <c r="C107" s="23">
        <v>103</v>
      </c>
      <c r="D107" s="28" t="s">
        <v>320</v>
      </c>
      <c r="E107" s="32" t="s">
        <v>311</v>
      </c>
      <c r="F107" s="20" t="s">
        <v>676</v>
      </c>
      <c r="G107" s="19" t="s">
        <v>3</v>
      </c>
      <c r="H107" s="18">
        <f>H106+1</f>
        <v>53</v>
      </c>
      <c r="I107" s="31" t="str">
        <f t="shared" si="9"/>
        <v>*0,49€</v>
      </c>
      <c r="J107" s="30" t="s">
        <v>186</v>
      </c>
      <c r="K107" s="17" t="s">
        <v>774</v>
      </c>
      <c r="L107" s="16" t="s">
        <v>812</v>
      </c>
      <c r="M107" s="75" t="s">
        <v>319</v>
      </c>
      <c r="N107" s="78"/>
      <c r="O107" s="78"/>
      <c r="P107" s="78"/>
      <c r="Q107" s="79"/>
      <c r="R107" s="14" t="str">
        <f t="shared" si="4"/>
        <v>◄</v>
      </c>
      <c r="S107" s="13" t="str">
        <f t="shared" si="5"/>
        <v>◄</v>
      </c>
      <c r="T107" s="12"/>
      <c r="U107" s="12"/>
      <c r="V107" s="11" t="str">
        <f t="shared" si="6"/>
        <v/>
      </c>
      <c r="W107" s="4">
        <f t="shared" si="7"/>
        <v>103</v>
      </c>
    </row>
    <row r="108" spans="1:23" ht="19.2" thickTop="1" thickBot="1" x14ac:dyDescent="0.35">
      <c r="A108" s="9"/>
      <c r="B108" s="24" t="s">
        <v>5</v>
      </c>
      <c r="C108" s="23">
        <v>104</v>
      </c>
      <c r="D108" s="28" t="s">
        <v>318</v>
      </c>
      <c r="E108" s="32" t="s">
        <v>311</v>
      </c>
      <c r="F108" s="20" t="s">
        <v>676</v>
      </c>
      <c r="G108" s="19" t="s">
        <v>3</v>
      </c>
      <c r="H108" s="18">
        <f>H107</f>
        <v>53</v>
      </c>
      <c r="I108" s="31" t="str">
        <f t="shared" si="9"/>
        <v>*0,49€</v>
      </c>
      <c r="J108" s="30" t="s">
        <v>186</v>
      </c>
      <c r="K108" s="17" t="s">
        <v>774</v>
      </c>
      <c r="L108" s="16" t="s">
        <v>812</v>
      </c>
      <c r="M108" s="75" t="s">
        <v>317</v>
      </c>
      <c r="N108" s="78"/>
      <c r="O108" s="78"/>
      <c r="P108" s="78"/>
      <c r="Q108" s="79"/>
      <c r="R108" s="14" t="str">
        <f t="shared" si="4"/>
        <v>◄</v>
      </c>
      <c r="S108" s="13" t="str">
        <f t="shared" si="5"/>
        <v>◄</v>
      </c>
      <c r="T108" s="12"/>
      <c r="U108" s="12"/>
      <c r="V108" s="11" t="str">
        <f t="shared" si="6"/>
        <v/>
      </c>
      <c r="W108" s="4">
        <f t="shared" si="7"/>
        <v>104</v>
      </c>
    </row>
    <row r="109" spans="1:23" ht="19.2" thickTop="1" thickBot="1" x14ac:dyDescent="0.35">
      <c r="A109" s="9"/>
      <c r="B109" s="24" t="s">
        <v>5</v>
      </c>
      <c r="C109" s="23">
        <v>105</v>
      </c>
      <c r="D109" s="28" t="s">
        <v>316</v>
      </c>
      <c r="E109" s="32" t="s">
        <v>311</v>
      </c>
      <c r="F109" s="20" t="s">
        <v>676</v>
      </c>
      <c r="G109" s="19" t="s">
        <v>3</v>
      </c>
      <c r="H109" s="18">
        <f>H108+1</f>
        <v>54</v>
      </c>
      <c r="I109" s="31" t="str">
        <f t="shared" si="9"/>
        <v>*0,49€</v>
      </c>
      <c r="J109" s="30" t="s">
        <v>186</v>
      </c>
      <c r="K109" s="17" t="s">
        <v>774</v>
      </c>
      <c r="L109" s="16" t="s">
        <v>812</v>
      </c>
      <c r="M109" s="75" t="s">
        <v>315</v>
      </c>
      <c r="N109" s="78"/>
      <c r="O109" s="78"/>
      <c r="P109" s="78"/>
      <c r="Q109" s="79"/>
      <c r="R109" s="14" t="str">
        <f t="shared" si="4"/>
        <v>◄</v>
      </c>
      <c r="S109" s="13" t="str">
        <f t="shared" si="5"/>
        <v>◄</v>
      </c>
      <c r="T109" s="12"/>
      <c r="U109" s="12"/>
      <c r="V109" s="11" t="str">
        <f t="shared" si="6"/>
        <v/>
      </c>
      <c r="W109" s="4">
        <f t="shared" si="7"/>
        <v>105</v>
      </c>
    </row>
    <row r="110" spans="1:23" ht="19.2" thickTop="1" thickBot="1" x14ac:dyDescent="0.35">
      <c r="A110" s="9"/>
      <c r="B110" s="24" t="s">
        <v>5</v>
      </c>
      <c r="C110" s="23">
        <v>106</v>
      </c>
      <c r="D110" s="28" t="s">
        <v>314</v>
      </c>
      <c r="E110" s="32" t="s">
        <v>311</v>
      </c>
      <c r="F110" s="20" t="s">
        <v>676</v>
      </c>
      <c r="G110" s="19" t="s">
        <v>3</v>
      </c>
      <c r="H110" s="18">
        <f>H109</f>
        <v>54</v>
      </c>
      <c r="I110" s="31" t="str">
        <f t="shared" si="9"/>
        <v>*0,49€</v>
      </c>
      <c r="J110" s="30" t="s">
        <v>186</v>
      </c>
      <c r="K110" s="17" t="s">
        <v>774</v>
      </c>
      <c r="L110" s="16" t="s">
        <v>812</v>
      </c>
      <c r="M110" s="75" t="s">
        <v>313</v>
      </c>
      <c r="N110" s="78"/>
      <c r="O110" s="78"/>
      <c r="P110" s="78"/>
      <c r="Q110" s="79"/>
      <c r="R110" s="14" t="str">
        <f t="shared" si="4"/>
        <v>◄</v>
      </c>
      <c r="S110" s="13" t="str">
        <f t="shared" si="5"/>
        <v>◄</v>
      </c>
      <c r="T110" s="12"/>
      <c r="U110" s="12"/>
      <c r="V110" s="11" t="str">
        <f t="shared" si="6"/>
        <v/>
      </c>
      <c r="W110" s="4">
        <f t="shared" si="7"/>
        <v>106</v>
      </c>
    </row>
    <row r="111" spans="1:23" ht="19.2" thickTop="1" thickBot="1" x14ac:dyDescent="0.35">
      <c r="A111" s="9"/>
      <c r="B111" s="24" t="s">
        <v>5</v>
      </c>
      <c r="C111" s="23">
        <v>107</v>
      </c>
      <c r="D111" s="28" t="s">
        <v>312</v>
      </c>
      <c r="E111" s="32" t="s">
        <v>311</v>
      </c>
      <c r="F111" s="20" t="s">
        <v>676</v>
      </c>
      <c r="G111" s="19" t="s">
        <v>3</v>
      </c>
      <c r="H111" s="18">
        <f>H110+1</f>
        <v>55</v>
      </c>
      <c r="I111" s="31" t="str">
        <f t="shared" si="9"/>
        <v>*0,49€</v>
      </c>
      <c r="J111" s="30" t="s">
        <v>186</v>
      </c>
      <c r="K111" s="17" t="s">
        <v>774</v>
      </c>
      <c r="L111" s="16" t="s">
        <v>812</v>
      </c>
      <c r="M111" s="75" t="s">
        <v>308</v>
      </c>
      <c r="N111" s="78"/>
      <c r="O111" s="78"/>
      <c r="P111" s="78"/>
      <c r="Q111" s="79"/>
      <c r="R111" s="14" t="str">
        <f t="shared" si="4"/>
        <v>◄</v>
      </c>
      <c r="S111" s="13" t="str">
        <f t="shared" si="5"/>
        <v>◄</v>
      </c>
      <c r="T111" s="12"/>
      <c r="U111" s="12"/>
      <c r="V111" s="11" t="str">
        <f t="shared" si="6"/>
        <v/>
      </c>
      <c r="W111" s="4">
        <f t="shared" si="7"/>
        <v>107</v>
      </c>
    </row>
    <row r="112" spans="1:23" ht="19.2" customHeight="1" thickTop="1" thickBot="1" x14ac:dyDescent="0.35">
      <c r="A112" s="9"/>
      <c r="B112" s="24" t="s">
        <v>5</v>
      </c>
      <c r="C112" s="23">
        <v>108</v>
      </c>
      <c r="D112" s="28" t="s">
        <v>307</v>
      </c>
      <c r="E112" s="32" t="s">
        <v>288</v>
      </c>
      <c r="F112" s="20" t="s">
        <v>674</v>
      </c>
      <c r="G112" s="19" t="s">
        <v>3</v>
      </c>
      <c r="H112" s="18">
        <f>H111</f>
        <v>55</v>
      </c>
      <c r="I112" s="31" t="str">
        <f t="shared" si="9"/>
        <v>*0,49€</v>
      </c>
      <c r="J112" s="30" t="s">
        <v>186</v>
      </c>
      <c r="K112" s="17" t="s">
        <v>774</v>
      </c>
      <c r="L112" s="16" t="s">
        <v>811</v>
      </c>
      <c r="M112" s="75" t="s">
        <v>306</v>
      </c>
      <c r="N112" s="78"/>
      <c r="O112" s="78"/>
      <c r="P112" s="78"/>
      <c r="Q112" s="79"/>
      <c r="R112" s="14" t="str">
        <f t="shared" si="4"/>
        <v>◄</v>
      </c>
      <c r="S112" s="13" t="str">
        <f t="shared" si="5"/>
        <v>◄</v>
      </c>
      <c r="T112" s="12"/>
      <c r="U112" s="12"/>
      <c r="V112" s="11" t="str">
        <f t="shared" si="6"/>
        <v/>
      </c>
      <c r="W112" s="4">
        <f t="shared" si="7"/>
        <v>108</v>
      </c>
    </row>
    <row r="113" spans="1:23" ht="19.2" thickTop="1" thickBot="1" x14ac:dyDescent="0.35">
      <c r="A113" s="9"/>
      <c r="B113" s="24" t="s">
        <v>5</v>
      </c>
      <c r="C113" s="23">
        <v>109</v>
      </c>
      <c r="D113" s="28" t="s">
        <v>305</v>
      </c>
      <c r="E113" s="32" t="s">
        <v>288</v>
      </c>
      <c r="F113" s="20" t="s">
        <v>674</v>
      </c>
      <c r="G113" s="19" t="s">
        <v>3</v>
      </c>
      <c r="H113" s="18">
        <f>H112+1</f>
        <v>56</v>
      </c>
      <c r="I113" s="31" t="str">
        <f t="shared" si="9"/>
        <v>*0,49€</v>
      </c>
      <c r="J113" s="30" t="s">
        <v>186</v>
      </c>
      <c r="K113" s="17" t="s">
        <v>774</v>
      </c>
      <c r="L113" s="16" t="s">
        <v>811</v>
      </c>
      <c r="M113" s="75" t="s">
        <v>304</v>
      </c>
      <c r="N113" s="78"/>
      <c r="O113" s="78"/>
      <c r="P113" s="78"/>
      <c r="Q113" s="79"/>
      <c r="R113" s="14" t="str">
        <f t="shared" si="4"/>
        <v>◄</v>
      </c>
      <c r="S113" s="13" t="str">
        <f t="shared" si="5"/>
        <v>◄</v>
      </c>
      <c r="T113" s="12"/>
      <c r="U113" s="12"/>
      <c r="V113" s="11" t="str">
        <f t="shared" si="6"/>
        <v/>
      </c>
      <c r="W113" s="4">
        <f t="shared" si="7"/>
        <v>109</v>
      </c>
    </row>
    <row r="114" spans="1:23" ht="19.2" thickTop="1" thickBot="1" x14ac:dyDescent="0.35">
      <c r="A114" s="9"/>
      <c r="B114" s="24" t="s">
        <v>5</v>
      </c>
      <c r="C114" s="23">
        <v>110</v>
      </c>
      <c r="D114" s="28" t="s">
        <v>303</v>
      </c>
      <c r="E114" s="32" t="s">
        <v>288</v>
      </c>
      <c r="F114" s="20" t="s">
        <v>674</v>
      </c>
      <c r="G114" s="19" t="s">
        <v>3</v>
      </c>
      <c r="H114" s="18">
        <f>H113</f>
        <v>56</v>
      </c>
      <c r="I114" s="31" t="str">
        <f t="shared" si="9"/>
        <v>*0,49€</v>
      </c>
      <c r="J114" s="30" t="s">
        <v>186</v>
      </c>
      <c r="K114" s="17" t="s">
        <v>774</v>
      </c>
      <c r="L114" s="16" t="s">
        <v>811</v>
      </c>
      <c r="M114" s="75" t="s">
        <v>302</v>
      </c>
      <c r="N114" s="78"/>
      <c r="O114" s="78"/>
      <c r="P114" s="78"/>
      <c r="Q114" s="79"/>
      <c r="R114" s="14" t="str">
        <f t="shared" si="4"/>
        <v>◄</v>
      </c>
      <c r="S114" s="13" t="str">
        <f t="shared" si="5"/>
        <v>◄</v>
      </c>
      <c r="T114" s="12"/>
      <c r="U114" s="12"/>
      <c r="V114" s="11" t="str">
        <f t="shared" si="6"/>
        <v/>
      </c>
      <c r="W114" s="4">
        <f t="shared" si="7"/>
        <v>110</v>
      </c>
    </row>
    <row r="115" spans="1:23" ht="19.2" thickTop="1" thickBot="1" x14ac:dyDescent="0.35">
      <c r="A115" s="9"/>
      <c r="B115" s="24" t="s">
        <v>5</v>
      </c>
      <c r="C115" s="23">
        <v>111</v>
      </c>
      <c r="D115" s="28" t="s">
        <v>301</v>
      </c>
      <c r="E115" s="32" t="s">
        <v>288</v>
      </c>
      <c r="F115" s="20" t="s">
        <v>674</v>
      </c>
      <c r="G115" s="19" t="s">
        <v>3</v>
      </c>
      <c r="H115" s="18">
        <f>H114+1</f>
        <v>57</v>
      </c>
      <c r="I115" s="31" t="str">
        <f t="shared" si="9"/>
        <v>*0,49€</v>
      </c>
      <c r="J115" s="30" t="s">
        <v>186</v>
      </c>
      <c r="K115" s="17" t="s">
        <v>774</v>
      </c>
      <c r="L115" s="16" t="s">
        <v>811</v>
      </c>
      <c r="M115" s="75" t="s">
        <v>300</v>
      </c>
      <c r="N115" s="78"/>
      <c r="O115" s="78"/>
      <c r="P115" s="78"/>
      <c r="Q115" s="79"/>
      <c r="R115" s="14" t="str">
        <f t="shared" si="4"/>
        <v>◄</v>
      </c>
      <c r="S115" s="13" t="str">
        <f t="shared" si="5"/>
        <v>◄</v>
      </c>
      <c r="T115" s="12"/>
      <c r="U115" s="12"/>
      <c r="V115" s="11" t="str">
        <f t="shared" si="6"/>
        <v/>
      </c>
      <c r="W115" s="4">
        <f t="shared" si="7"/>
        <v>111</v>
      </c>
    </row>
    <row r="116" spans="1:23" ht="19.2" thickTop="1" thickBot="1" x14ac:dyDescent="0.35">
      <c r="A116" s="9"/>
      <c r="B116" s="24" t="s">
        <v>5</v>
      </c>
      <c r="C116" s="23">
        <v>112</v>
      </c>
      <c r="D116" s="28" t="s">
        <v>299</v>
      </c>
      <c r="E116" s="32" t="s">
        <v>288</v>
      </c>
      <c r="F116" s="20" t="s">
        <v>674</v>
      </c>
      <c r="G116" s="19" t="s">
        <v>3</v>
      </c>
      <c r="H116" s="18">
        <f>H115</f>
        <v>57</v>
      </c>
      <c r="I116" s="31" t="str">
        <f t="shared" si="9"/>
        <v>*0,49€</v>
      </c>
      <c r="J116" s="30" t="s">
        <v>186</v>
      </c>
      <c r="K116" s="17" t="s">
        <v>774</v>
      </c>
      <c r="L116" s="16" t="s">
        <v>811</v>
      </c>
      <c r="M116" s="75" t="s">
        <v>298</v>
      </c>
      <c r="N116" s="78"/>
      <c r="O116" s="78"/>
      <c r="P116" s="78"/>
      <c r="Q116" s="79"/>
      <c r="R116" s="14" t="str">
        <f t="shared" si="4"/>
        <v>◄</v>
      </c>
      <c r="S116" s="13" t="str">
        <f t="shared" si="5"/>
        <v>◄</v>
      </c>
      <c r="T116" s="12"/>
      <c r="U116" s="12"/>
      <c r="V116" s="11" t="str">
        <f t="shared" si="6"/>
        <v/>
      </c>
      <c r="W116" s="4">
        <f t="shared" si="7"/>
        <v>112</v>
      </c>
    </row>
    <row r="117" spans="1:23" ht="19.2" thickTop="1" thickBot="1" x14ac:dyDescent="0.35">
      <c r="A117" s="9"/>
      <c r="B117" s="24" t="s">
        <v>5</v>
      </c>
      <c r="C117" s="23">
        <v>113</v>
      </c>
      <c r="D117" s="28" t="s">
        <v>297</v>
      </c>
      <c r="E117" s="32" t="s">
        <v>288</v>
      </c>
      <c r="F117" s="20" t="s">
        <v>674</v>
      </c>
      <c r="G117" s="19" t="s">
        <v>3</v>
      </c>
      <c r="H117" s="18">
        <f>H116+1</f>
        <v>58</v>
      </c>
      <c r="I117" s="31" t="str">
        <f t="shared" si="9"/>
        <v>*0,49€</v>
      </c>
      <c r="J117" s="30" t="s">
        <v>186</v>
      </c>
      <c r="K117" s="17" t="s">
        <v>774</v>
      </c>
      <c r="L117" s="16" t="s">
        <v>811</v>
      </c>
      <c r="M117" s="75" t="s">
        <v>296</v>
      </c>
      <c r="N117" s="78"/>
      <c r="O117" s="78"/>
      <c r="P117" s="78"/>
      <c r="Q117" s="79"/>
      <c r="R117" s="14" t="str">
        <f t="shared" si="4"/>
        <v>◄</v>
      </c>
      <c r="S117" s="13" t="str">
        <f t="shared" si="5"/>
        <v>◄</v>
      </c>
      <c r="T117" s="12"/>
      <c r="U117" s="12"/>
      <c r="V117" s="11" t="str">
        <f t="shared" si="6"/>
        <v/>
      </c>
      <c r="W117" s="4">
        <f t="shared" si="7"/>
        <v>113</v>
      </c>
    </row>
    <row r="118" spans="1:23" ht="19.2" thickTop="1" thickBot="1" x14ac:dyDescent="0.35">
      <c r="A118" s="9"/>
      <c r="B118" s="24" t="s">
        <v>5</v>
      </c>
      <c r="C118" s="23">
        <v>114</v>
      </c>
      <c r="D118" s="28" t="s">
        <v>295</v>
      </c>
      <c r="E118" s="32" t="s">
        <v>288</v>
      </c>
      <c r="F118" s="20" t="s">
        <v>674</v>
      </c>
      <c r="G118" s="19" t="s">
        <v>3</v>
      </c>
      <c r="H118" s="18">
        <f>H117</f>
        <v>58</v>
      </c>
      <c r="I118" s="31" t="str">
        <f t="shared" si="9"/>
        <v>*0,49€</v>
      </c>
      <c r="J118" s="30" t="s">
        <v>186</v>
      </c>
      <c r="K118" s="17" t="s">
        <v>774</v>
      </c>
      <c r="L118" s="16" t="s">
        <v>811</v>
      </c>
      <c r="M118" s="75" t="s">
        <v>294</v>
      </c>
      <c r="N118" s="78"/>
      <c r="O118" s="78"/>
      <c r="P118" s="78"/>
      <c r="Q118" s="79"/>
      <c r="R118" s="14" t="str">
        <f t="shared" si="4"/>
        <v>◄</v>
      </c>
      <c r="S118" s="13" t="str">
        <f t="shared" si="5"/>
        <v>◄</v>
      </c>
      <c r="T118" s="12"/>
      <c r="U118" s="12"/>
      <c r="V118" s="11" t="str">
        <f t="shared" si="6"/>
        <v/>
      </c>
      <c r="W118" s="4">
        <f t="shared" si="7"/>
        <v>114</v>
      </c>
    </row>
    <row r="119" spans="1:23" ht="19.2" thickTop="1" thickBot="1" x14ac:dyDescent="0.35">
      <c r="A119" s="9"/>
      <c r="B119" s="24" t="s">
        <v>5</v>
      </c>
      <c r="C119" s="23">
        <v>115</v>
      </c>
      <c r="D119" s="28" t="s">
        <v>293</v>
      </c>
      <c r="E119" s="32" t="s">
        <v>288</v>
      </c>
      <c r="F119" s="20" t="s">
        <v>674</v>
      </c>
      <c r="G119" s="19" t="s">
        <v>3</v>
      </c>
      <c r="H119" s="18">
        <f>H118+1</f>
        <v>59</v>
      </c>
      <c r="I119" s="31" t="str">
        <f t="shared" si="9"/>
        <v>*0,49€</v>
      </c>
      <c r="J119" s="30" t="s">
        <v>186</v>
      </c>
      <c r="K119" s="17" t="s">
        <v>774</v>
      </c>
      <c r="L119" s="16" t="s">
        <v>811</v>
      </c>
      <c r="M119" s="75" t="s">
        <v>292</v>
      </c>
      <c r="N119" s="78"/>
      <c r="O119" s="78"/>
      <c r="P119" s="78"/>
      <c r="Q119" s="79"/>
      <c r="R119" s="14" t="str">
        <f t="shared" si="4"/>
        <v>◄</v>
      </c>
      <c r="S119" s="13" t="str">
        <f t="shared" si="5"/>
        <v>◄</v>
      </c>
      <c r="T119" s="12"/>
      <c r="U119" s="12"/>
      <c r="V119" s="11" t="str">
        <f t="shared" si="6"/>
        <v/>
      </c>
      <c r="W119" s="4">
        <f t="shared" si="7"/>
        <v>115</v>
      </c>
    </row>
    <row r="120" spans="1:23" ht="19.2" thickTop="1" thickBot="1" x14ac:dyDescent="0.35">
      <c r="A120" s="9"/>
      <c r="B120" s="24" t="s">
        <v>5</v>
      </c>
      <c r="C120" s="23">
        <v>116</v>
      </c>
      <c r="D120" s="28" t="s">
        <v>291</v>
      </c>
      <c r="E120" s="32" t="s">
        <v>288</v>
      </c>
      <c r="F120" s="20" t="s">
        <v>674</v>
      </c>
      <c r="G120" s="19" t="s">
        <v>3</v>
      </c>
      <c r="H120" s="18">
        <f>H119</f>
        <v>59</v>
      </c>
      <c r="I120" s="31" t="str">
        <f t="shared" si="9"/>
        <v>*0,49€</v>
      </c>
      <c r="J120" s="30" t="s">
        <v>186</v>
      </c>
      <c r="K120" s="17" t="s">
        <v>774</v>
      </c>
      <c r="L120" s="16" t="s">
        <v>811</v>
      </c>
      <c r="M120" s="75" t="s">
        <v>290</v>
      </c>
      <c r="N120" s="78"/>
      <c r="O120" s="78"/>
      <c r="P120" s="78"/>
      <c r="Q120" s="79"/>
      <c r="R120" s="14" t="str">
        <f t="shared" si="4"/>
        <v>◄</v>
      </c>
      <c r="S120" s="13" t="str">
        <f t="shared" si="5"/>
        <v>◄</v>
      </c>
      <c r="T120" s="12"/>
      <c r="U120" s="12"/>
      <c r="V120" s="11" t="str">
        <f t="shared" si="6"/>
        <v/>
      </c>
      <c r="W120" s="4">
        <f t="shared" si="7"/>
        <v>116</v>
      </c>
    </row>
    <row r="121" spans="1:23" ht="19.2" customHeight="1" thickTop="1" thickBot="1" x14ac:dyDescent="0.35">
      <c r="A121" s="9"/>
      <c r="B121" s="24" t="s">
        <v>5</v>
      </c>
      <c r="C121" s="23">
        <v>117</v>
      </c>
      <c r="D121" s="28" t="s">
        <v>289</v>
      </c>
      <c r="E121" s="32" t="s">
        <v>288</v>
      </c>
      <c r="F121" s="20" t="s">
        <v>674</v>
      </c>
      <c r="G121" s="19" t="s">
        <v>3</v>
      </c>
      <c r="H121" s="18">
        <f>H120+1</f>
        <v>60</v>
      </c>
      <c r="I121" s="31" t="str">
        <f t="shared" si="9"/>
        <v>*0,49€</v>
      </c>
      <c r="J121" s="30" t="s">
        <v>186</v>
      </c>
      <c r="K121" s="17" t="s">
        <v>774</v>
      </c>
      <c r="L121" s="16" t="s">
        <v>811</v>
      </c>
      <c r="M121" s="75" t="s">
        <v>285</v>
      </c>
      <c r="N121" s="78"/>
      <c r="O121" s="78"/>
      <c r="P121" s="78"/>
      <c r="Q121" s="79"/>
      <c r="R121" s="14" t="str">
        <f t="shared" si="4"/>
        <v>◄</v>
      </c>
      <c r="S121" s="13" t="str">
        <f t="shared" si="5"/>
        <v>◄</v>
      </c>
      <c r="T121" s="12"/>
      <c r="U121" s="12"/>
      <c r="V121" s="11" t="str">
        <f t="shared" si="6"/>
        <v/>
      </c>
      <c r="W121" s="4">
        <f t="shared" si="7"/>
        <v>117</v>
      </c>
    </row>
    <row r="122" spans="1:23" ht="19.2" thickTop="1" thickBot="1" x14ac:dyDescent="0.35">
      <c r="A122" s="9"/>
      <c r="B122" s="24" t="s">
        <v>5</v>
      </c>
      <c r="C122" s="23">
        <v>118</v>
      </c>
      <c r="D122" s="28" t="s">
        <v>284</v>
      </c>
      <c r="E122" s="21" t="s">
        <v>264</v>
      </c>
      <c r="F122" s="20" t="s">
        <v>672</v>
      </c>
      <c r="G122" s="19" t="s">
        <v>3</v>
      </c>
      <c r="H122" s="18">
        <f>H121</f>
        <v>60</v>
      </c>
      <c r="I122" s="31" t="str">
        <f t="shared" ref="I122:I147" si="10">CONCATENATE("*","0,50€")</f>
        <v>*0,50€</v>
      </c>
      <c r="J122" s="30" t="s">
        <v>186</v>
      </c>
      <c r="K122" s="17" t="s">
        <v>774</v>
      </c>
      <c r="L122" s="16" t="s">
        <v>810</v>
      </c>
      <c r="M122" s="75" t="s">
        <v>283</v>
      </c>
      <c r="N122" s="78"/>
      <c r="O122" s="78"/>
      <c r="P122" s="78"/>
      <c r="Q122" s="79"/>
      <c r="R122" s="14" t="str">
        <f t="shared" si="4"/>
        <v>◄</v>
      </c>
      <c r="S122" s="13" t="str">
        <f t="shared" si="5"/>
        <v>◄</v>
      </c>
      <c r="T122" s="12"/>
      <c r="U122" s="12"/>
      <c r="V122" s="11" t="str">
        <f t="shared" si="6"/>
        <v/>
      </c>
      <c r="W122" s="4">
        <f t="shared" si="7"/>
        <v>118</v>
      </c>
    </row>
    <row r="123" spans="1:23" ht="19.2" thickTop="1" thickBot="1" x14ac:dyDescent="0.35">
      <c r="A123" s="9"/>
      <c r="B123" s="24" t="s">
        <v>5</v>
      </c>
      <c r="C123" s="23">
        <v>119</v>
      </c>
      <c r="D123" s="28" t="s">
        <v>282</v>
      </c>
      <c r="E123" s="21" t="s">
        <v>264</v>
      </c>
      <c r="F123" s="20" t="s">
        <v>672</v>
      </c>
      <c r="G123" s="19" t="s">
        <v>3</v>
      </c>
      <c r="H123" s="18">
        <f>H122+1</f>
        <v>61</v>
      </c>
      <c r="I123" s="31" t="str">
        <f t="shared" si="10"/>
        <v>*0,50€</v>
      </c>
      <c r="J123" s="30" t="s">
        <v>186</v>
      </c>
      <c r="K123" s="17" t="s">
        <v>774</v>
      </c>
      <c r="L123" s="16" t="s">
        <v>810</v>
      </c>
      <c r="M123" s="75" t="s">
        <v>281</v>
      </c>
      <c r="N123" s="78"/>
      <c r="O123" s="78"/>
      <c r="P123" s="78"/>
      <c r="Q123" s="79"/>
      <c r="R123" s="14" t="str">
        <f t="shared" si="4"/>
        <v>◄</v>
      </c>
      <c r="S123" s="13" t="str">
        <f t="shared" si="5"/>
        <v>◄</v>
      </c>
      <c r="T123" s="12"/>
      <c r="U123" s="12"/>
      <c r="V123" s="11" t="str">
        <f t="shared" si="6"/>
        <v/>
      </c>
      <c r="W123" s="4">
        <f t="shared" si="7"/>
        <v>119</v>
      </c>
    </row>
    <row r="124" spans="1:23" ht="19.2" thickTop="1" thickBot="1" x14ac:dyDescent="0.35">
      <c r="A124" s="9"/>
      <c r="B124" s="24" t="s">
        <v>5</v>
      </c>
      <c r="C124" s="23">
        <v>120</v>
      </c>
      <c r="D124" s="28" t="s">
        <v>280</v>
      </c>
      <c r="E124" s="21" t="s">
        <v>264</v>
      </c>
      <c r="F124" s="20" t="s">
        <v>672</v>
      </c>
      <c r="G124" s="19" t="s">
        <v>3</v>
      </c>
      <c r="H124" s="18">
        <f>H123</f>
        <v>61</v>
      </c>
      <c r="I124" s="31" t="str">
        <f t="shared" si="10"/>
        <v>*0,50€</v>
      </c>
      <c r="J124" s="30" t="s">
        <v>186</v>
      </c>
      <c r="K124" s="17" t="s">
        <v>774</v>
      </c>
      <c r="L124" s="16" t="s">
        <v>810</v>
      </c>
      <c r="M124" s="75" t="s">
        <v>279</v>
      </c>
      <c r="N124" s="78"/>
      <c r="O124" s="78"/>
      <c r="P124" s="78"/>
      <c r="Q124" s="79"/>
      <c r="R124" s="14" t="str">
        <f t="shared" si="4"/>
        <v>◄</v>
      </c>
      <c r="S124" s="13" t="str">
        <f t="shared" si="5"/>
        <v>◄</v>
      </c>
      <c r="T124" s="12"/>
      <c r="U124" s="12"/>
      <c r="V124" s="11" t="str">
        <f t="shared" si="6"/>
        <v/>
      </c>
      <c r="W124" s="4">
        <f t="shared" si="7"/>
        <v>120</v>
      </c>
    </row>
    <row r="125" spans="1:23" ht="19.2" customHeight="1" thickTop="1" thickBot="1" x14ac:dyDescent="0.35">
      <c r="A125" s="9"/>
      <c r="B125" s="24" t="s">
        <v>5</v>
      </c>
      <c r="C125" s="23">
        <v>121</v>
      </c>
      <c r="D125" s="28" t="s">
        <v>278</v>
      </c>
      <c r="E125" s="21" t="s">
        <v>264</v>
      </c>
      <c r="F125" s="20" t="s">
        <v>672</v>
      </c>
      <c r="G125" s="19" t="s">
        <v>3</v>
      </c>
      <c r="H125" s="18">
        <f>H124+1</f>
        <v>62</v>
      </c>
      <c r="I125" s="31" t="str">
        <f t="shared" si="10"/>
        <v>*0,50€</v>
      </c>
      <c r="J125" s="30" t="s">
        <v>186</v>
      </c>
      <c r="K125" s="17" t="s">
        <v>774</v>
      </c>
      <c r="L125" s="16" t="s">
        <v>810</v>
      </c>
      <c r="M125" s="75" t="s">
        <v>277</v>
      </c>
      <c r="N125" s="78"/>
      <c r="O125" s="78"/>
      <c r="P125" s="78"/>
      <c r="Q125" s="79"/>
      <c r="R125" s="14" t="str">
        <f t="shared" si="4"/>
        <v>◄</v>
      </c>
      <c r="S125" s="13" t="str">
        <f t="shared" si="5"/>
        <v>◄</v>
      </c>
      <c r="T125" s="12"/>
      <c r="U125" s="12"/>
      <c r="V125" s="11" t="str">
        <f t="shared" si="6"/>
        <v/>
      </c>
      <c r="W125" s="4">
        <f t="shared" si="7"/>
        <v>121</v>
      </c>
    </row>
    <row r="126" spans="1:23" ht="19.2" thickTop="1" thickBot="1" x14ac:dyDescent="0.35">
      <c r="A126" s="9"/>
      <c r="B126" s="24" t="s">
        <v>5</v>
      </c>
      <c r="C126" s="23">
        <v>122</v>
      </c>
      <c r="D126" s="28" t="s">
        <v>276</v>
      </c>
      <c r="E126" s="21" t="s">
        <v>264</v>
      </c>
      <c r="F126" s="20" t="s">
        <v>672</v>
      </c>
      <c r="G126" s="19" t="s">
        <v>3</v>
      </c>
      <c r="H126" s="18">
        <f>H125</f>
        <v>62</v>
      </c>
      <c r="I126" s="31" t="str">
        <f t="shared" si="10"/>
        <v>*0,50€</v>
      </c>
      <c r="J126" s="30" t="s">
        <v>186</v>
      </c>
      <c r="K126" s="17" t="s">
        <v>774</v>
      </c>
      <c r="L126" s="16" t="s">
        <v>810</v>
      </c>
      <c r="M126" s="75" t="s">
        <v>275</v>
      </c>
      <c r="N126" s="78"/>
      <c r="O126" s="78"/>
      <c r="P126" s="78"/>
      <c r="Q126" s="79"/>
      <c r="R126" s="14" t="str">
        <f t="shared" si="4"/>
        <v>◄</v>
      </c>
      <c r="S126" s="13" t="str">
        <f t="shared" si="5"/>
        <v>◄</v>
      </c>
      <c r="T126" s="12"/>
      <c r="U126" s="12"/>
      <c r="V126" s="11" t="str">
        <f t="shared" si="6"/>
        <v/>
      </c>
      <c r="W126" s="4">
        <f t="shared" si="7"/>
        <v>122</v>
      </c>
    </row>
    <row r="127" spans="1:23" ht="19.2" customHeight="1" thickTop="1" thickBot="1" x14ac:dyDescent="0.35">
      <c r="A127" s="9"/>
      <c r="B127" s="24" t="s">
        <v>5</v>
      </c>
      <c r="C127" s="23">
        <v>123</v>
      </c>
      <c r="D127" s="28" t="s">
        <v>274</v>
      </c>
      <c r="E127" s="21" t="s">
        <v>264</v>
      </c>
      <c r="F127" s="20" t="s">
        <v>672</v>
      </c>
      <c r="G127" s="19" t="s">
        <v>3</v>
      </c>
      <c r="H127" s="18">
        <f>H126+1</f>
        <v>63</v>
      </c>
      <c r="I127" s="31" t="str">
        <f t="shared" si="10"/>
        <v>*0,50€</v>
      </c>
      <c r="J127" s="30" t="s">
        <v>273</v>
      </c>
      <c r="K127" s="17" t="s">
        <v>774</v>
      </c>
      <c r="L127" s="16" t="s">
        <v>810</v>
      </c>
      <c r="M127" s="75" t="s">
        <v>272</v>
      </c>
      <c r="N127" s="78"/>
      <c r="O127" s="78"/>
      <c r="P127" s="78"/>
      <c r="Q127" s="79"/>
      <c r="R127" s="14" t="str">
        <f t="shared" si="4"/>
        <v>◄</v>
      </c>
      <c r="S127" s="13" t="str">
        <f t="shared" si="5"/>
        <v>◄</v>
      </c>
      <c r="T127" s="12"/>
      <c r="U127" s="12"/>
      <c r="V127" s="11" t="str">
        <f t="shared" si="6"/>
        <v/>
      </c>
      <c r="W127" s="4">
        <f t="shared" si="7"/>
        <v>123</v>
      </c>
    </row>
    <row r="128" spans="1:23" ht="19.2" thickTop="1" thickBot="1" x14ac:dyDescent="0.35">
      <c r="A128" s="9"/>
      <c r="B128" s="24" t="s">
        <v>5</v>
      </c>
      <c r="C128" s="23">
        <v>124</v>
      </c>
      <c r="D128" s="28" t="s">
        <v>271</v>
      </c>
      <c r="E128" s="21" t="s">
        <v>264</v>
      </c>
      <c r="F128" s="20" t="s">
        <v>672</v>
      </c>
      <c r="G128" s="19" t="s">
        <v>3</v>
      </c>
      <c r="H128" s="18">
        <f>H127</f>
        <v>63</v>
      </c>
      <c r="I128" s="31" t="str">
        <f t="shared" si="10"/>
        <v>*0,50€</v>
      </c>
      <c r="J128" s="30" t="s">
        <v>186</v>
      </c>
      <c r="K128" s="17" t="s">
        <v>774</v>
      </c>
      <c r="L128" s="16" t="s">
        <v>810</v>
      </c>
      <c r="M128" s="75" t="s">
        <v>270</v>
      </c>
      <c r="N128" s="78"/>
      <c r="O128" s="78"/>
      <c r="P128" s="78"/>
      <c r="Q128" s="79"/>
      <c r="R128" s="14" t="str">
        <f t="shared" si="4"/>
        <v>◄</v>
      </c>
      <c r="S128" s="13" t="str">
        <f t="shared" si="5"/>
        <v>◄</v>
      </c>
      <c r="T128" s="12"/>
      <c r="U128" s="12"/>
      <c r="V128" s="11" t="str">
        <f t="shared" si="6"/>
        <v/>
      </c>
      <c r="W128" s="4">
        <f t="shared" si="7"/>
        <v>124</v>
      </c>
    </row>
    <row r="129" spans="1:23" ht="19.2" customHeight="1" thickTop="1" thickBot="1" x14ac:dyDescent="0.35">
      <c r="A129" s="9"/>
      <c r="B129" s="24" t="s">
        <v>5</v>
      </c>
      <c r="C129" s="23">
        <v>125</v>
      </c>
      <c r="D129" s="28" t="s">
        <v>269</v>
      </c>
      <c r="E129" s="21" t="s">
        <v>264</v>
      </c>
      <c r="F129" s="20" t="s">
        <v>672</v>
      </c>
      <c r="G129" s="19" t="s">
        <v>3</v>
      </c>
      <c r="H129" s="18">
        <f>H128+1</f>
        <v>64</v>
      </c>
      <c r="I129" s="31" t="str">
        <f t="shared" si="10"/>
        <v>*0,50€</v>
      </c>
      <c r="J129" s="30" t="s">
        <v>186</v>
      </c>
      <c r="K129" s="17" t="s">
        <v>774</v>
      </c>
      <c r="L129" s="16" t="s">
        <v>810</v>
      </c>
      <c r="M129" s="75" t="s">
        <v>268</v>
      </c>
      <c r="N129" s="78"/>
      <c r="O129" s="78"/>
      <c r="P129" s="78"/>
      <c r="Q129" s="79"/>
      <c r="R129" s="14" t="str">
        <f t="shared" si="4"/>
        <v>◄</v>
      </c>
      <c r="S129" s="13" t="str">
        <f t="shared" si="5"/>
        <v>◄</v>
      </c>
      <c r="T129" s="12"/>
      <c r="U129" s="12"/>
      <c r="V129" s="11" t="str">
        <f t="shared" si="6"/>
        <v/>
      </c>
      <c r="W129" s="4">
        <f t="shared" si="7"/>
        <v>125</v>
      </c>
    </row>
    <row r="130" spans="1:23" ht="19.2" thickTop="1" thickBot="1" x14ac:dyDescent="0.35">
      <c r="A130" s="9"/>
      <c r="B130" s="24" t="s">
        <v>5</v>
      </c>
      <c r="C130" s="23">
        <v>126</v>
      </c>
      <c r="D130" s="28" t="s">
        <v>267</v>
      </c>
      <c r="E130" s="21" t="s">
        <v>264</v>
      </c>
      <c r="F130" s="20" t="s">
        <v>672</v>
      </c>
      <c r="G130" s="19" t="s">
        <v>3</v>
      </c>
      <c r="H130" s="18">
        <f>H129</f>
        <v>64</v>
      </c>
      <c r="I130" s="31" t="str">
        <f t="shared" si="10"/>
        <v>*0,50€</v>
      </c>
      <c r="J130" s="30" t="s">
        <v>186</v>
      </c>
      <c r="K130" s="17" t="s">
        <v>774</v>
      </c>
      <c r="L130" s="16" t="s">
        <v>810</v>
      </c>
      <c r="M130" s="75" t="s">
        <v>266</v>
      </c>
      <c r="N130" s="78"/>
      <c r="O130" s="78"/>
      <c r="P130" s="78"/>
      <c r="Q130" s="79"/>
      <c r="R130" s="14" t="str">
        <f t="shared" si="4"/>
        <v>◄</v>
      </c>
      <c r="S130" s="13" t="str">
        <f t="shared" si="5"/>
        <v>◄</v>
      </c>
      <c r="T130" s="12"/>
      <c r="U130" s="12"/>
      <c r="V130" s="11" t="str">
        <f t="shared" si="6"/>
        <v/>
      </c>
      <c r="W130" s="4">
        <f t="shared" si="7"/>
        <v>126</v>
      </c>
    </row>
    <row r="131" spans="1:23" ht="19.2" thickTop="1" thickBot="1" x14ac:dyDescent="0.35">
      <c r="A131" s="9"/>
      <c r="B131" s="24" t="s">
        <v>5</v>
      </c>
      <c r="C131" s="23">
        <v>127</v>
      </c>
      <c r="D131" s="28" t="s">
        <v>265</v>
      </c>
      <c r="E131" s="21" t="s">
        <v>264</v>
      </c>
      <c r="F131" s="20" t="s">
        <v>672</v>
      </c>
      <c r="G131" s="19" t="s">
        <v>3</v>
      </c>
      <c r="H131" s="18">
        <f>H130+1</f>
        <v>65</v>
      </c>
      <c r="I131" s="31" t="str">
        <f t="shared" si="10"/>
        <v>*0,50€</v>
      </c>
      <c r="J131" s="30" t="s">
        <v>186</v>
      </c>
      <c r="K131" s="17" t="s">
        <v>774</v>
      </c>
      <c r="L131" s="16" t="s">
        <v>810</v>
      </c>
      <c r="M131" s="75" t="s">
        <v>261</v>
      </c>
      <c r="N131" s="78"/>
      <c r="O131" s="78"/>
      <c r="P131" s="78"/>
      <c r="Q131" s="79"/>
      <c r="R131" s="14" t="str">
        <f t="shared" si="4"/>
        <v>◄</v>
      </c>
      <c r="S131" s="13" t="str">
        <f t="shared" si="5"/>
        <v>◄</v>
      </c>
      <c r="T131" s="12"/>
      <c r="U131" s="12"/>
      <c r="V131" s="11" t="str">
        <f t="shared" si="6"/>
        <v/>
      </c>
      <c r="W131" s="4">
        <f t="shared" si="7"/>
        <v>127</v>
      </c>
    </row>
    <row r="132" spans="1:23" ht="19.2" thickTop="1" thickBot="1" x14ac:dyDescent="0.35">
      <c r="A132" s="9"/>
      <c r="B132" s="24" t="s">
        <v>5</v>
      </c>
      <c r="C132" s="23">
        <v>128</v>
      </c>
      <c r="D132" s="28" t="s">
        <v>260</v>
      </c>
      <c r="E132" s="21">
        <v>38430</v>
      </c>
      <c r="F132" s="20" t="s">
        <v>670</v>
      </c>
      <c r="G132" s="19" t="s">
        <v>3</v>
      </c>
      <c r="H132" s="18">
        <f>H131</f>
        <v>65</v>
      </c>
      <c r="I132" s="31" t="str">
        <f t="shared" si="10"/>
        <v>*0,50€</v>
      </c>
      <c r="J132" s="30" t="s">
        <v>186</v>
      </c>
      <c r="K132" s="17" t="s">
        <v>774</v>
      </c>
      <c r="L132" s="29" t="s">
        <v>809</v>
      </c>
      <c r="M132" s="75" t="s">
        <v>257</v>
      </c>
      <c r="N132" s="78"/>
      <c r="O132" s="78"/>
      <c r="P132" s="78"/>
      <c r="Q132" s="79"/>
      <c r="R132" s="14" t="str">
        <f t="shared" si="4"/>
        <v>◄</v>
      </c>
      <c r="S132" s="13" t="str">
        <f t="shared" si="5"/>
        <v>◄</v>
      </c>
      <c r="T132" s="12"/>
      <c r="U132" s="12"/>
      <c r="V132" s="11" t="str">
        <f t="shared" si="6"/>
        <v/>
      </c>
      <c r="W132" s="4">
        <f t="shared" si="7"/>
        <v>128</v>
      </c>
    </row>
    <row r="133" spans="1:23" ht="19.2" thickTop="1" thickBot="1" x14ac:dyDescent="0.35">
      <c r="A133" s="9"/>
      <c r="B133" s="24" t="s">
        <v>5</v>
      </c>
      <c r="C133" s="23">
        <v>129</v>
      </c>
      <c r="D133" s="28" t="s">
        <v>256</v>
      </c>
      <c r="E133" s="21">
        <v>38505</v>
      </c>
      <c r="F133" s="20" t="s">
        <v>662</v>
      </c>
      <c r="G133" s="19" t="s">
        <v>3</v>
      </c>
      <c r="H133" s="18">
        <f>H132+1</f>
        <v>66</v>
      </c>
      <c r="I133" s="31" t="str">
        <f t="shared" si="10"/>
        <v>*0,50€</v>
      </c>
      <c r="J133" s="30" t="s">
        <v>186</v>
      </c>
      <c r="K133" s="17" t="s">
        <v>774</v>
      </c>
      <c r="L133" s="29" t="s">
        <v>804</v>
      </c>
      <c r="M133" s="75" t="s">
        <v>808</v>
      </c>
      <c r="N133" s="78"/>
      <c r="O133" s="78"/>
      <c r="P133" s="78"/>
      <c r="Q133" s="79"/>
      <c r="R133" s="14" t="str">
        <f t="shared" ref="R133:R196" si="11">IF(AND(S133="◄",V133="►"),"◄?►",IF(S133="◄","◄",IF(V133="►","►","")))</f>
        <v>◄</v>
      </c>
      <c r="S133" s="13" t="str">
        <f t="shared" ref="S133:S196" si="12">IF(T133&gt;0,"","◄")</f>
        <v>◄</v>
      </c>
      <c r="T133" s="12"/>
      <c r="U133" s="12"/>
      <c r="V133" s="11" t="str">
        <f t="shared" ref="V133:V196" si="13">IF(U133&gt;0,"►","")</f>
        <v/>
      </c>
      <c r="W133" s="4">
        <f t="shared" si="7"/>
        <v>129</v>
      </c>
    </row>
    <row r="134" spans="1:23" ht="19.2" thickTop="1" thickBot="1" x14ac:dyDescent="0.35">
      <c r="A134" s="9"/>
      <c r="B134" s="24" t="s">
        <v>5</v>
      </c>
      <c r="C134" s="23">
        <v>130</v>
      </c>
      <c r="D134" s="28" t="s">
        <v>254</v>
      </c>
      <c r="E134" s="21">
        <v>38505</v>
      </c>
      <c r="F134" s="20" t="s">
        <v>662</v>
      </c>
      <c r="G134" s="19" t="s">
        <v>3</v>
      </c>
      <c r="H134" s="18">
        <f>H133</f>
        <v>66</v>
      </c>
      <c r="I134" s="31" t="str">
        <f t="shared" si="10"/>
        <v>*0,50€</v>
      </c>
      <c r="J134" s="30" t="s">
        <v>186</v>
      </c>
      <c r="K134" s="17" t="s">
        <v>774</v>
      </c>
      <c r="L134" s="29" t="s">
        <v>804</v>
      </c>
      <c r="M134" s="75" t="s">
        <v>807</v>
      </c>
      <c r="N134" s="78"/>
      <c r="O134" s="78"/>
      <c r="P134" s="78"/>
      <c r="Q134" s="79"/>
      <c r="R134" s="14" t="str">
        <f t="shared" si="11"/>
        <v>◄</v>
      </c>
      <c r="S134" s="13" t="str">
        <f t="shared" si="12"/>
        <v>◄</v>
      </c>
      <c r="T134" s="12"/>
      <c r="U134" s="12"/>
      <c r="V134" s="11" t="str">
        <f t="shared" si="13"/>
        <v/>
      </c>
      <c r="W134" s="4">
        <f t="shared" ref="W134:W197" si="14">W133+1</f>
        <v>130</v>
      </c>
    </row>
    <row r="135" spans="1:23" ht="19.2" thickTop="1" thickBot="1" x14ac:dyDescent="0.35">
      <c r="A135" s="9"/>
      <c r="B135" s="24" t="s">
        <v>5</v>
      </c>
      <c r="C135" s="23">
        <v>131</v>
      </c>
      <c r="D135" s="28" t="s">
        <v>252</v>
      </c>
      <c r="E135" s="21">
        <v>38505</v>
      </c>
      <c r="F135" s="20" t="s">
        <v>662</v>
      </c>
      <c r="G135" s="19" t="s">
        <v>3</v>
      </c>
      <c r="H135" s="18">
        <f>H134+1</f>
        <v>67</v>
      </c>
      <c r="I135" s="31" t="str">
        <f t="shared" si="10"/>
        <v>*0,50€</v>
      </c>
      <c r="J135" s="30" t="s">
        <v>186</v>
      </c>
      <c r="K135" s="17" t="s">
        <v>774</v>
      </c>
      <c r="L135" s="29" t="s">
        <v>804</v>
      </c>
      <c r="M135" s="75" t="s">
        <v>806</v>
      </c>
      <c r="N135" s="78"/>
      <c r="O135" s="78"/>
      <c r="P135" s="78"/>
      <c r="Q135" s="79"/>
      <c r="R135" s="14" t="str">
        <f t="shared" si="11"/>
        <v>◄</v>
      </c>
      <c r="S135" s="13" t="str">
        <f t="shared" si="12"/>
        <v>◄</v>
      </c>
      <c r="T135" s="12"/>
      <c r="U135" s="12"/>
      <c r="V135" s="11" t="str">
        <f t="shared" si="13"/>
        <v/>
      </c>
      <c r="W135" s="4">
        <f t="shared" si="14"/>
        <v>131</v>
      </c>
    </row>
    <row r="136" spans="1:23" ht="19.2" thickTop="1" thickBot="1" x14ac:dyDescent="0.35">
      <c r="A136" s="9"/>
      <c r="B136" s="24" t="s">
        <v>5</v>
      </c>
      <c r="C136" s="23">
        <v>132</v>
      </c>
      <c r="D136" s="28" t="s">
        <v>250</v>
      </c>
      <c r="E136" s="21">
        <v>38505</v>
      </c>
      <c r="F136" s="20" t="s">
        <v>662</v>
      </c>
      <c r="G136" s="19" t="s">
        <v>3</v>
      </c>
      <c r="H136" s="18">
        <f>H135</f>
        <v>67</v>
      </c>
      <c r="I136" s="31" t="str">
        <f t="shared" si="10"/>
        <v>*0,50€</v>
      </c>
      <c r="J136" s="30" t="s">
        <v>186</v>
      </c>
      <c r="K136" s="17" t="s">
        <v>774</v>
      </c>
      <c r="L136" s="29" t="s">
        <v>804</v>
      </c>
      <c r="M136" s="75" t="s">
        <v>805</v>
      </c>
      <c r="N136" s="78"/>
      <c r="O136" s="78"/>
      <c r="P136" s="78"/>
      <c r="Q136" s="79"/>
      <c r="R136" s="14" t="str">
        <f t="shared" si="11"/>
        <v>◄</v>
      </c>
      <c r="S136" s="13" t="str">
        <f t="shared" si="12"/>
        <v>◄</v>
      </c>
      <c r="T136" s="12"/>
      <c r="U136" s="12"/>
      <c r="V136" s="11" t="str">
        <f t="shared" si="13"/>
        <v/>
      </c>
      <c r="W136" s="4">
        <f t="shared" si="14"/>
        <v>132</v>
      </c>
    </row>
    <row r="137" spans="1:23" ht="19.2" customHeight="1" thickTop="1" thickBot="1" x14ac:dyDescent="0.35">
      <c r="A137" s="9"/>
      <c r="B137" s="24" t="s">
        <v>5</v>
      </c>
      <c r="C137" s="23">
        <v>133</v>
      </c>
      <c r="D137" s="28" t="s">
        <v>248</v>
      </c>
      <c r="E137" s="21">
        <v>38505</v>
      </c>
      <c r="F137" s="20" t="s">
        <v>662</v>
      </c>
      <c r="G137" s="19" t="s">
        <v>3</v>
      </c>
      <c r="H137" s="18">
        <f>H136+1</f>
        <v>68</v>
      </c>
      <c r="I137" s="31" t="str">
        <f t="shared" si="10"/>
        <v>*0,50€</v>
      </c>
      <c r="J137" s="30" t="s">
        <v>186</v>
      </c>
      <c r="K137" s="17" t="s">
        <v>774</v>
      </c>
      <c r="L137" s="29" t="s">
        <v>804</v>
      </c>
      <c r="M137" s="75" t="s">
        <v>803</v>
      </c>
      <c r="N137" s="78"/>
      <c r="O137" s="78"/>
      <c r="P137" s="78"/>
      <c r="Q137" s="79"/>
      <c r="R137" s="14" t="str">
        <f t="shared" si="11"/>
        <v>◄</v>
      </c>
      <c r="S137" s="13" t="str">
        <f t="shared" si="12"/>
        <v>◄</v>
      </c>
      <c r="T137" s="12"/>
      <c r="U137" s="12"/>
      <c r="V137" s="11" t="str">
        <f t="shared" si="13"/>
        <v/>
      </c>
      <c r="W137" s="4">
        <f t="shared" si="14"/>
        <v>133</v>
      </c>
    </row>
    <row r="138" spans="1:23" ht="16.8" customHeight="1" thickTop="1" thickBot="1" x14ac:dyDescent="0.35">
      <c r="A138" s="9"/>
      <c r="B138" s="24" t="s">
        <v>5</v>
      </c>
      <c r="C138" s="23">
        <v>134</v>
      </c>
      <c r="D138" s="28" t="s">
        <v>245</v>
      </c>
      <c r="E138" s="21">
        <v>38521</v>
      </c>
      <c r="F138" s="20" t="s">
        <v>662</v>
      </c>
      <c r="G138" s="19" t="s">
        <v>3</v>
      </c>
      <c r="H138" s="18">
        <f>H137</f>
        <v>68</v>
      </c>
      <c r="I138" s="31" t="str">
        <f t="shared" si="10"/>
        <v>*0,50€</v>
      </c>
      <c r="J138" s="30" t="s">
        <v>186</v>
      </c>
      <c r="K138" s="17" t="s">
        <v>774</v>
      </c>
      <c r="L138" s="16" t="s">
        <v>802</v>
      </c>
      <c r="M138" s="82" t="s">
        <v>243</v>
      </c>
      <c r="N138" s="111"/>
      <c r="O138" s="111"/>
      <c r="P138" s="111"/>
      <c r="Q138" s="112"/>
      <c r="R138" s="14" t="str">
        <f t="shared" si="11"/>
        <v>◄</v>
      </c>
      <c r="S138" s="13" t="str">
        <f t="shared" si="12"/>
        <v>◄</v>
      </c>
      <c r="T138" s="12"/>
      <c r="U138" s="12"/>
      <c r="V138" s="11" t="str">
        <f t="shared" si="13"/>
        <v/>
      </c>
      <c r="W138" s="4">
        <f t="shared" si="14"/>
        <v>134</v>
      </c>
    </row>
    <row r="139" spans="1:23" ht="16.8" customHeight="1" thickTop="1" thickBot="1" x14ac:dyDescent="0.35">
      <c r="A139" s="9"/>
      <c r="B139" s="24" t="s">
        <v>5</v>
      </c>
      <c r="C139" s="23">
        <v>135</v>
      </c>
      <c r="D139" s="28" t="s">
        <v>242</v>
      </c>
      <c r="E139" s="21">
        <v>38521</v>
      </c>
      <c r="F139" s="20" t="s">
        <v>661</v>
      </c>
      <c r="G139" s="19" t="s">
        <v>3</v>
      </c>
      <c r="H139" s="18">
        <f>H138+1</f>
        <v>69</v>
      </c>
      <c r="I139" s="31" t="str">
        <f t="shared" si="10"/>
        <v>*0,50€</v>
      </c>
      <c r="J139" s="30" t="s">
        <v>186</v>
      </c>
      <c r="K139" s="17" t="s">
        <v>774</v>
      </c>
      <c r="L139" s="16" t="s">
        <v>802</v>
      </c>
      <c r="M139" s="82" t="s">
        <v>241</v>
      </c>
      <c r="N139" s="111"/>
      <c r="O139" s="111"/>
      <c r="P139" s="111"/>
      <c r="Q139" s="112"/>
      <c r="R139" s="14" t="str">
        <f t="shared" si="11"/>
        <v>◄</v>
      </c>
      <c r="S139" s="13" t="str">
        <f t="shared" si="12"/>
        <v>◄</v>
      </c>
      <c r="T139" s="12"/>
      <c r="U139" s="12"/>
      <c r="V139" s="11" t="str">
        <f t="shared" si="13"/>
        <v/>
      </c>
      <c r="W139" s="4">
        <f t="shared" si="14"/>
        <v>135</v>
      </c>
    </row>
    <row r="140" spans="1:23" ht="19.2" thickTop="1" thickBot="1" x14ac:dyDescent="0.35">
      <c r="A140" s="9"/>
      <c r="B140" s="24" t="s">
        <v>5</v>
      </c>
      <c r="C140" s="23">
        <v>136</v>
      </c>
      <c r="D140" s="28" t="s">
        <v>240</v>
      </c>
      <c r="E140" s="21">
        <v>38521</v>
      </c>
      <c r="F140" s="20" t="s">
        <v>661</v>
      </c>
      <c r="G140" s="19" t="s">
        <v>3</v>
      </c>
      <c r="H140" s="18">
        <f>H139</f>
        <v>69</v>
      </c>
      <c r="I140" s="31" t="str">
        <f t="shared" si="10"/>
        <v>*0,50€</v>
      </c>
      <c r="J140" s="30" t="s">
        <v>186</v>
      </c>
      <c r="K140" s="17" t="s">
        <v>774</v>
      </c>
      <c r="L140" s="16" t="s">
        <v>802</v>
      </c>
      <c r="M140" s="82" t="s">
        <v>239</v>
      </c>
      <c r="N140" s="111"/>
      <c r="O140" s="111"/>
      <c r="P140" s="111"/>
      <c r="Q140" s="112"/>
      <c r="R140" s="14" t="str">
        <f t="shared" si="11"/>
        <v>◄</v>
      </c>
      <c r="S140" s="13" t="str">
        <f t="shared" si="12"/>
        <v>◄</v>
      </c>
      <c r="T140" s="12"/>
      <c r="U140" s="12"/>
      <c r="V140" s="11" t="str">
        <f t="shared" si="13"/>
        <v/>
      </c>
      <c r="W140" s="4">
        <f t="shared" si="14"/>
        <v>136</v>
      </c>
    </row>
    <row r="141" spans="1:23" ht="19.2" thickTop="1" thickBot="1" x14ac:dyDescent="0.35">
      <c r="A141" s="9"/>
      <c r="B141" s="24" t="s">
        <v>5</v>
      </c>
      <c r="C141" s="23">
        <v>137</v>
      </c>
      <c r="D141" s="28" t="s">
        <v>238</v>
      </c>
      <c r="E141" s="21">
        <v>38521</v>
      </c>
      <c r="F141" s="20" t="s">
        <v>661</v>
      </c>
      <c r="G141" s="19" t="s">
        <v>3</v>
      </c>
      <c r="H141" s="18">
        <f>H140+1</f>
        <v>70</v>
      </c>
      <c r="I141" s="31" t="str">
        <f t="shared" si="10"/>
        <v>*0,50€</v>
      </c>
      <c r="J141" s="30" t="s">
        <v>186</v>
      </c>
      <c r="K141" s="17" t="s">
        <v>774</v>
      </c>
      <c r="L141" s="16" t="s">
        <v>802</v>
      </c>
      <c r="M141" s="82" t="s">
        <v>237</v>
      </c>
      <c r="N141" s="111"/>
      <c r="O141" s="111"/>
      <c r="P141" s="111"/>
      <c r="Q141" s="112"/>
      <c r="R141" s="14" t="str">
        <f t="shared" si="11"/>
        <v>◄</v>
      </c>
      <c r="S141" s="13" t="str">
        <f t="shared" si="12"/>
        <v>◄</v>
      </c>
      <c r="T141" s="12"/>
      <c r="U141" s="12"/>
      <c r="V141" s="11" t="str">
        <f t="shared" si="13"/>
        <v/>
      </c>
      <c r="W141" s="4">
        <f t="shared" si="14"/>
        <v>137</v>
      </c>
    </row>
    <row r="142" spans="1:23" ht="19.2" thickTop="1" thickBot="1" x14ac:dyDescent="0.35">
      <c r="A142" s="9"/>
      <c r="B142" s="24" t="s">
        <v>5</v>
      </c>
      <c r="C142" s="23">
        <v>138</v>
      </c>
      <c r="D142" s="28" t="s">
        <v>236</v>
      </c>
      <c r="E142" s="21">
        <v>38521</v>
      </c>
      <c r="F142" s="20" t="s">
        <v>661</v>
      </c>
      <c r="G142" s="19" t="s">
        <v>3</v>
      </c>
      <c r="H142" s="18">
        <f>H141</f>
        <v>70</v>
      </c>
      <c r="I142" s="31" t="str">
        <f t="shared" si="10"/>
        <v>*0,50€</v>
      </c>
      <c r="J142" s="30" t="s">
        <v>186</v>
      </c>
      <c r="K142" s="17" t="s">
        <v>774</v>
      </c>
      <c r="L142" s="16" t="s">
        <v>802</v>
      </c>
      <c r="M142" s="82" t="s">
        <v>235</v>
      </c>
      <c r="N142" s="111"/>
      <c r="O142" s="111"/>
      <c r="P142" s="111"/>
      <c r="Q142" s="112"/>
      <c r="R142" s="14" t="str">
        <f t="shared" si="11"/>
        <v>◄</v>
      </c>
      <c r="S142" s="13" t="str">
        <f t="shared" si="12"/>
        <v>◄</v>
      </c>
      <c r="T142" s="12"/>
      <c r="U142" s="12"/>
      <c r="V142" s="11" t="str">
        <f t="shared" si="13"/>
        <v/>
      </c>
      <c r="W142" s="4">
        <f t="shared" si="14"/>
        <v>138</v>
      </c>
    </row>
    <row r="143" spans="1:23" ht="19.2" thickTop="1" thickBot="1" x14ac:dyDescent="0.35">
      <c r="A143" s="9"/>
      <c r="B143" s="24" t="s">
        <v>5</v>
      </c>
      <c r="C143" s="23">
        <v>139</v>
      </c>
      <c r="D143" s="28" t="s">
        <v>234</v>
      </c>
      <c r="E143" s="21">
        <v>38521</v>
      </c>
      <c r="F143" s="20" t="s">
        <v>661</v>
      </c>
      <c r="G143" s="19" t="s">
        <v>3</v>
      </c>
      <c r="H143" s="18">
        <f>H142+1</f>
        <v>71</v>
      </c>
      <c r="I143" s="31" t="str">
        <f t="shared" si="10"/>
        <v>*0,50€</v>
      </c>
      <c r="J143" s="30" t="s">
        <v>186</v>
      </c>
      <c r="K143" s="17" t="s">
        <v>774</v>
      </c>
      <c r="L143" s="16" t="s">
        <v>802</v>
      </c>
      <c r="M143" s="82" t="s">
        <v>233</v>
      </c>
      <c r="N143" s="111"/>
      <c r="O143" s="111"/>
      <c r="P143" s="111"/>
      <c r="Q143" s="112"/>
      <c r="R143" s="14" t="str">
        <f t="shared" si="11"/>
        <v>◄</v>
      </c>
      <c r="S143" s="13" t="str">
        <f t="shared" si="12"/>
        <v>◄</v>
      </c>
      <c r="T143" s="12"/>
      <c r="U143" s="12"/>
      <c r="V143" s="11" t="str">
        <f t="shared" si="13"/>
        <v/>
      </c>
      <c r="W143" s="4">
        <f t="shared" si="14"/>
        <v>139</v>
      </c>
    </row>
    <row r="144" spans="1:23" ht="16.8" customHeight="1" thickTop="1" thickBot="1" x14ac:dyDescent="0.35">
      <c r="A144" s="9"/>
      <c r="B144" s="24" t="s">
        <v>5</v>
      </c>
      <c r="C144" s="23">
        <v>140</v>
      </c>
      <c r="D144" s="28" t="s">
        <v>232</v>
      </c>
      <c r="E144" s="21">
        <v>38521</v>
      </c>
      <c r="F144" s="20" t="s">
        <v>661</v>
      </c>
      <c r="G144" s="19" t="s">
        <v>3</v>
      </c>
      <c r="H144" s="18">
        <f>H143</f>
        <v>71</v>
      </c>
      <c r="I144" s="31" t="str">
        <f t="shared" si="10"/>
        <v>*0,50€</v>
      </c>
      <c r="J144" s="30" t="s">
        <v>186</v>
      </c>
      <c r="K144" s="17" t="s">
        <v>774</v>
      </c>
      <c r="L144" s="16" t="s">
        <v>802</v>
      </c>
      <c r="M144" s="82" t="s">
        <v>231</v>
      </c>
      <c r="N144" s="111"/>
      <c r="O144" s="111"/>
      <c r="P144" s="111"/>
      <c r="Q144" s="112"/>
      <c r="R144" s="14" t="str">
        <f t="shared" si="11"/>
        <v>◄</v>
      </c>
      <c r="S144" s="13" t="str">
        <f t="shared" si="12"/>
        <v>◄</v>
      </c>
      <c r="T144" s="12"/>
      <c r="U144" s="12"/>
      <c r="V144" s="11" t="str">
        <f t="shared" si="13"/>
        <v/>
      </c>
      <c r="W144" s="4">
        <f t="shared" si="14"/>
        <v>140</v>
      </c>
    </row>
    <row r="145" spans="1:23" ht="19.2" customHeight="1" thickTop="1" thickBot="1" x14ac:dyDescent="0.35">
      <c r="A145" s="9"/>
      <c r="B145" s="24" t="s">
        <v>5</v>
      </c>
      <c r="C145" s="23">
        <v>141</v>
      </c>
      <c r="D145" s="28" t="s">
        <v>230</v>
      </c>
      <c r="E145" s="21">
        <v>38521</v>
      </c>
      <c r="F145" s="20" t="s">
        <v>661</v>
      </c>
      <c r="G145" s="19" t="s">
        <v>3</v>
      </c>
      <c r="H145" s="18">
        <f>H144+1</f>
        <v>72</v>
      </c>
      <c r="I145" s="31" t="str">
        <f t="shared" si="10"/>
        <v>*0,50€</v>
      </c>
      <c r="J145" s="30" t="s">
        <v>186</v>
      </c>
      <c r="K145" s="17" t="s">
        <v>774</v>
      </c>
      <c r="L145" s="16" t="s">
        <v>802</v>
      </c>
      <c r="M145" s="82" t="s">
        <v>229</v>
      </c>
      <c r="N145" s="111"/>
      <c r="O145" s="111"/>
      <c r="P145" s="111"/>
      <c r="Q145" s="112"/>
      <c r="R145" s="14" t="str">
        <f t="shared" si="11"/>
        <v>◄</v>
      </c>
      <c r="S145" s="13" t="str">
        <f t="shared" si="12"/>
        <v>◄</v>
      </c>
      <c r="T145" s="12"/>
      <c r="U145" s="12"/>
      <c r="V145" s="11" t="str">
        <f t="shared" si="13"/>
        <v/>
      </c>
      <c r="W145" s="4">
        <f t="shared" si="14"/>
        <v>141</v>
      </c>
    </row>
    <row r="146" spans="1:23" ht="19.2" thickTop="1" thickBot="1" x14ac:dyDescent="0.35">
      <c r="A146" s="9"/>
      <c r="B146" s="24" t="s">
        <v>5</v>
      </c>
      <c r="C146" s="23">
        <v>142</v>
      </c>
      <c r="D146" s="28" t="s">
        <v>228</v>
      </c>
      <c r="E146" s="21">
        <v>38521</v>
      </c>
      <c r="F146" s="20" t="s">
        <v>661</v>
      </c>
      <c r="G146" s="19" t="s">
        <v>3</v>
      </c>
      <c r="H146" s="18">
        <f>H145</f>
        <v>72</v>
      </c>
      <c r="I146" s="31" t="str">
        <f t="shared" si="10"/>
        <v>*0,50€</v>
      </c>
      <c r="J146" s="30" t="s">
        <v>186</v>
      </c>
      <c r="K146" s="17" t="s">
        <v>774</v>
      </c>
      <c r="L146" s="16" t="s">
        <v>802</v>
      </c>
      <c r="M146" s="82" t="s">
        <v>227</v>
      </c>
      <c r="N146" s="111"/>
      <c r="O146" s="111"/>
      <c r="P146" s="111"/>
      <c r="Q146" s="112"/>
      <c r="R146" s="14" t="str">
        <f t="shared" si="11"/>
        <v>◄</v>
      </c>
      <c r="S146" s="13" t="str">
        <f t="shared" si="12"/>
        <v>◄</v>
      </c>
      <c r="T146" s="12"/>
      <c r="U146" s="12"/>
      <c r="V146" s="11" t="str">
        <f t="shared" si="13"/>
        <v/>
      </c>
      <c r="W146" s="4">
        <f t="shared" si="14"/>
        <v>142</v>
      </c>
    </row>
    <row r="147" spans="1:23" ht="19.2" thickTop="1" thickBot="1" x14ac:dyDescent="0.35">
      <c r="A147" s="9"/>
      <c r="B147" s="24" t="s">
        <v>5</v>
      </c>
      <c r="C147" s="23">
        <v>143</v>
      </c>
      <c r="D147" s="28" t="s">
        <v>226</v>
      </c>
      <c r="E147" s="21">
        <v>38521</v>
      </c>
      <c r="F147" s="20" t="s">
        <v>661</v>
      </c>
      <c r="G147" s="19" t="s">
        <v>3</v>
      </c>
      <c r="H147" s="18">
        <f>H146+1</f>
        <v>73</v>
      </c>
      <c r="I147" s="31" t="str">
        <f t="shared" si="10"/>
        <v>*0,50€</v>
      </c>
      <c r="J147" s="30" t="s">
        <v>186</v>
      </c>
      <c r="K147" s="17" t="s">
        <v>774</v>
      </c>
      <c r="L147" s="16" t="s">
        <v>802</v>
      </c>
      <c r="M147" s="75" t="s">
        <v>223</v>
      </c>
      <c r="N147" s="78"/>
      <c r="O147" s="78"/>
      <c r="P147" s="78"/>
      <c r="Q147" s="79"/>
      <c r="R147" s="14" t="str">
        <f t="shared" si="11"/>
        <v>◄</v>
      </c>
      <c r="S147" s="13" t="str">
        <f t="shared" si="12"/>
        <v>◄</v>
      </c>
      <c r="T147" s="12"/>
      <c r="U147" s="12"/>
      <c r="V147" s="11" t="str">
        <f t="shared" si="13"/>
        <v/>
      </c>
      <c r="W147" s="4">
        <f t="shared" si="14"/>
        <v>143</v>
      </c>
    </row>
    <row r="148" spans="1:23" ht="19.2" thickTop="1" thickBot="1" x14ac:dyDescent="0.35">
      <c r="A148" s="9"/>
      <c r="B148" s="24" t="s">
        <v>5</v>
      </c>
      <c r="C148" s="23">
        <v>144</v>
      </c>
      <c r="D148" s="28" t="s">
        <v>222</v>
      </c>
      <c r="E148" s="21">
        <v>38740</v>
      </c>
      <c r="F148" s="20" t="s">
        <v>656</v>
      </c>
      <c r="G148" s="19" t="s">
        <v>3</v>
      </c>
      <c r="H148" s="18">
        <f>H147</f>
        <v>73</v>
      </c>
      <c r="I148" s="31" t="str">
        <f t="shared" ref="I148:I173" si="15">CONCATENATE("*","0,52€")</f>
        <v>*0,52€</v>
      </c>
      <c r="J148" s="30" t="s">
        <v>186</v>
      </c>
      <c r="K148" s="17" t="s">
        <v>774</v>
      </c>
      <c r="L148" s="16" t="s">
        <v>798</v>
      </c>
      <c r="M148" s="82" t="s">
        <v>221</v>
      </c>
      <c r="N148" s="111"/>
      <c r="O148" s="111"/>
      <c r="P148" s="111"/>
      <c r="Q148" s="112"/>
      <c r="R148" s="14" t="str">
        <f t="shared" si="11"/>
        <v>◄</v>
      </c>
      <c r="S148" s="13" t="str">
        <f t="shared" si="12"/>
        <v>◄</v>
      </c>
      <c r="T148" s="12"/>
      <c r="U148" s="12"/>
      <c r="V148" s="11" t="str">
        <f t="shared" si="13"/>
        <v/>
      </c>
      <c r="W148" s="4">
        <f t="shared" si="14"/>
        <v>144</v>
      </c>
    </row>
    <row r="149" spans="1:23" ht="19.2" thickTop="1" thickBot="1" x14ac:dyDescent="0.35">
      <c r="A149" s="9"/>
      <c r="B149" s="24" t="s">
        <v>5</v>
      </c>
      <c r="C149" s="23">
        <v>145</v>
      </c>
      <c r="D149" s="28" t="s">
        <v>220</v>
      </c>
      <c r="E149" s="21">
        <v>38740</v>
      </c>
      <c r="F149" s="20" t="s">
        <v>656</v>
      </c>
      <c r="G149" s="19" t="s">
        <v>3</v>
      </c>
      <c r="H149" s="18">
        <f>H148+1</f>
        <v>74</v>
      </c>
      <c r="I149" s="31" t="str">
        <f t="shared" si="15"/>
        <v>*0,52€</v>
      </c>
      <c r="J149" s="30" t="s">
        <v>186</v>
      </c>
      <c r="K149" s="17" t="s">
        <v>774</v>
      </c>
      <c r="L149" s="16" t="s">
        <v>798</v>
      </c>
      <c r="M149" s="82" t="s">
        <v>801</v>
      </c>
      <c r="N149" s="111"/>
      <c r="O149" s="111"/>
      <c r="P149" s="111"/>
      <c r="Q149" s="112"/>
      <c r="R149" s="14" t="str">
        <f t="shared" si="11"/>
        <v>◄</v>
      </c>
      <c r="S149" s="13" t="str">
        <f t="shared" si="12"/>
        <v>◄</v>
      </c>
      <c r="T149" s="12"/>
      <c r="U149" s="12"/>
      <c r="V149" s="11" t="str">
        <f t="shared" si="13"/>
        <v/>
      </c>
      <c r="W149" s="4">
        <f t="shared" si="14"/>
        <v>145</v>
      </c>
    </row>
    <row r="150" spans="1:23" ht="19.2" thickTop="1" thickBot="1" x14ac:dyDescent="0.35">
      <c r="A150" s="9"/>
      <c r="B150" s="24" t="s">
        <v>5</v>
      </c>
      <c r="C150" s="23">
        <v>146</v>
      </c>
      <c r="D150" s="28" t="s">
        <v>218</v>
      </c>
      <c r="E150" s="21">
        <v>38740</v>
      </c>
      <c r="F150" s="20" t="s">
        <v>656</v>
      </c>
      <c r="G150" s="19" t="s">
        <v>3</v>
      </c>
      <c r="H150" s="18">
        <f>H149</f>
        <v>74</v>
      </c>
      <c r="I150" s="31" t="str">
        <f t="shared" si="15"/>
        <v>*0,52€</v>
      </c>
      <c r="J150" s="30" t="s">
        <v>186</v>
      </c>
      <c r="K150" s="17" t="s">
        <v>774</v>
      </c>
      <c r="L150" s="16" t="s">
        <v>798</v>
      </c>
      <c r="M150" s="82" t="s">
        <v>800</v>
      </c>
      <c r="N150" s="111"/>
      <c r="O150" s="111"/>
      <c r="P150" s="111"/>
      <c r="Q150" s="112"/>
      <c r="R150" s="14" t="str">
        <f t="shared" si="11"/>
        <v>◄</v>
      </c>
      <c r="S150" s="13" t="str">
        <f t="shared" si="12"/>
        <v>◄</v>
      </c>
      <c r="T150" s="12"/>
      <c r="U150" s="12"/>
      <c r="V150" s="11" t="str">
        <f t="shared" si="13"/>
        <v/>
      </c>
      <c r="W150" s="4">
        <f t="shared" si="14"/>
        <v>146</v>
      </c>
    </row>
    <row r="151" spans="1:23" ht="19.2" thickTop="1" thickBot="1" x14ac:dyDescent="0.35">
      <c r="A151" s="9"/>
      <c r="B151" s="24" t="s">
        <v>5</v>
      </c>
      <c r="C151" s="23">
        <v>147</v>
      </c>
      <c r="D151" s="28" t="s">
        <v>216</v>
      </c>
      <c r="E151" s="21">
        <v>38740</v>
      </c>
      <c r="F151" s="20" t="s">
        <v>656</v>
      </c>
      <c r="G151" s="19" t="s">
        <v>3</v>
      </c>
      <c r="H151" s="18">
        <f>H150+1</f>
        <v>75</v>
      </c>
      <c r="I151" s="31" t="str">
        <f t="shared" si="15"/>
        <v>*0,52€</v>
      </c>
      <c r="J151" s="30" t="s">
        <v>186</v>
      </c>
      <c r="K151" s="17" t="s">
        <v>774</v>
      </c>
      <c r="L151" s="16" t="s">
        <v>798</v>
      </c>
      <c r="M151" s="82" t="s">
        <v>799</v>
      </c>
      <c r="N151" s="111"/>
      <c r="O151" s="111"/>
      <c r="P151" s="111"/>
      <c r="Q151" s="112"/>
      <c r="R151" s="14" t="str">
        <f t="shared" si="11"/>
        <v>◄</v>
      </c>
      <c r="S151" s="13" t="str">
        <f t="shared" si="12"/>
        <v>◄</v>
      </c>
      <c r="T151" s="12"/>
      <c r="U151" s="12"/>
      <c r="V151" s="11" t="str">
        <f t="shared" si="13"/>
        <v/>
      </c>
      <c r="W151" s="4">
        <f t="shared" si="14"/>
        <v>147</v>
      </c>
    </row>
    <row r="152" spans="1:23" ht="19.2" thickTop="1" thickBot="1" x14ac:dyDescent="0.35">
      <c r="A152" s="9"/>
      <c r="B152" s="24" t="s">
        <v>5</v>
      </c>
      <c r="C152" s="23">
        <v>148</v>
      </c>
      <c r="D152" s="28" t="s">
        <v>214</v>
      </c>
      <c r="E152" s="21">
        <v>38740</v>
      </c>
      <c r="F152" s="20" t="s">
        <v>656</v>
      </c>
      <c r="G152" s="19" t="s">
        <v>3</v>
      </c>
      <c r="H152" s="18">
        <f>H151</f>
        <v>75</v>
      </c>
      <c r="I152" s="31" t="str">
        <f t="shared" si="15"/>
        <v>*0,52€</v>
      </c>
      <c r="J152" s="30" t="s">
        <v>186</v>
      </c>
      <c r="K152" s="17" t="s">
        <v>774</v>
      </c>
      <c r="L152" s="16" t="s">
        <v>798</v>
      </c>
      <c r="M152" s="82" t="s">
        <v>797</v>
      </c>
      <c r="N152" s="111"/>
      <c r="O152" s="111"/>
      <c r="P152" s="111"/>
      <c r="Q152" s="112"/>
      <c r="R152" s="14" t="str">
        <f t="shared" si="11"/>
        <v>◄</v>
      </c>
      <c r="S152" s="13" t="str">
        <f t="shared" si="12"/>
        <v>◄</v>
      </c>
      <c r="T152" s="12"/>
      <c r="U152" s="12"/>
      <c r="V152" s="11" t="str">
        <f t="shared" si="13"/>
        <v/>
      </c>
      <c r="W152" s="4">
        <f t="shared" si="14"/>
        <v>148</v>
      </c>
    </row>
    <row r="153" spans="1:23" ht="19.2" thickTop="1" thickBot="1" x14ac:dyDescent="0.35">
      <c r="A153" s="9"/>
      <c r="B153" s="24" t="s">
        <v>5</v>
      </c>
      <c r="C153" s="23">
        <v>149</v>
      </c>
      <c r="D153" s="28" t="s">
        <v>210</v>
      </c>
      <c r="E153" s="21">
        <v>38874</v>
      </c>
      <c r="F153" s="20" t="s">
        <v>653</v>
      </c>
      <c r="G153" s="19" t="s">
        <v>3</v>
      </c>
      <c r="H153" s="18">
        <f>H152+1</f>
        <v>76</v>
      </c>
      <c r="I153" s="31" t="str">
        <f t="shared" si="15"/>
        <v>*0,52€</v>
      </c>
      <c r="J153" s="30" t="s">
        <v>186</v>
      </c>
      <c r="K153" s="17" t="s">
        <v>774</v>
      </c>
      <c r="L153" s="16" t="s">
        <v>796</v>
      </c>
      <c r="M153" s="75" t="s">
        <v>209</v>
      </c>
      <c r="N153" s="78"/>
      <c r="O153" s="78"/>
      <c r="P153" s="78"/>
      <c r="Q153" s="79"/>
      <c r="R153" s="14" t="str">
        <f t="shared" si="11"/>
        <v>◄</v>
      </c>
      <c r="S153" s="13" t="str">
        <f t="shared" si="12"/>
        <v>◄</v>
      </c>
      <c r="T153" s="12"/>
      <c r="U153" s="12"/>
      <c r="V153" s="11" t="str">
        <f t="shared" si="13"/>
        <v/>
      </c>
      <c r="W153" s="4">
        <f t="shared" si="14"/>
        <v>149</v>
      </c>
    </row>
    <row r="154" spans="1:23" ht="19.2" customHeight="1" thickTop="1" thickBot="1" x14ac:dyDescent="0.35">
      <c r="A154" s="9"/>
      <c r="B154" s="24" t="s">
        <v>5</v>
      </c>
      <c r="C154" s="23">
        <v>150</v>
      </c>
      <c r="D154" s="28" t="s">
        <v>208</v>
      </c>
      <c r="E154" s="21">
        <v>38874</v>
      </c>
      <c r="F154" s="20" t="s">
        <v>653</v>
      </c>
      <c r="G154" s="19" t="s">
        <v>3</v>
      </c>
      <c r="H154" s="18">
        <f>H153</f>
        <v>76</v>
      </c>
      <c r="I154" s="31" t="str">
        <f t="shared" si="15"/>
        <v>*0,52€</v>
      </c>
      <c r="J154" s="30" t="s">
        <v>186</v>
      </c>
      <c r="K154" s="17" t="s">
        <v>774</v>
      </c>
      <c r="L154" s="16" t="s">
        <v>796</v>
      </c>
      <c r="M154" s="75" t="s">
        <v>207</v>
      </c>
      <c r="N154" s="78"/>
      <c r="O154" s="78"/>
      <c r="P154" s="78"/>
      <c r="Q154" s="79"/>
      <c r="R154" s="14" t="str">
        <f t="shared" si="11"/>
        <v>◄</v>
      </c>
      <c r="S154" s="13" t="str">
        <f t="shared" si="12"/>
        <v>◄</v>
      </c>
      <c r="T154" s="12"/>
      <c r="U154" s="12"/>
      <c r="V154" s="11" t="str">
        <f t="shared" si="13"/>
        <v/>
      </c>
      <c r="W154" s="4">
        <f t="shared" si="14"/>
        <v>150</v>
      </c>
    </row>
    <row r="155" spans="1:23" ht="19.2" thickTop="1" thickBot="1" x14ac:dyDescent="0.35">
      <c r="A155" s="9"/>
      <c r="B155" s="24" t="s">
        <v>5</v>
      </c>
      <c r="C155" s="23">
        <v>151</v>
      </c>
      <c r="D155" s="28" t="s">
        <v>206</v>
      </c>
      <c r="E155" s="21">
        <v>38874</v>
      </c>
      <c r="F155" s="20" t="s">
        <v>653</v>
      </c>
      <c r="G155" s="19" t="s">
        <v>3</v>
      </c>
      <c r="H155" s="18">
        <f>H154+1</f>
        <v>77</v>
      </c>
      <c r="I155" s="31" t="str">
        <f t="shared" si="15"/>
        <v>*0,52€</v>
      </c>
      <c r="J155" s="30" t="s">
        <v>186</v>
      </c>
      <c r="K155" s="17" t="s">
        <v>774</v>
      </c>
      <c r="L155" s="16" t="s">
        <v>796</v>
      </c>
      <c r="M155" s="75" t="s">
        <v>205</v>
      </c>
      <c r="N155" s="78"/>
      <c r="O155" s="78"/>
      <c r="P155" s="78"/>
      <c r="Q155" s="79"/>
      <c r="R155" s="14" t="str">
        <f t="shared" si="11"/>
        <v>◄</v>
      </c>
      <c r="S155" s="13" t="str">
        <f t="shared" si="12"/>
        <v>◄</v>
      </c>
      <c r="T155" s="12"/>
      <c r="U155" s="12"/>
      <c r="V155" s="11" t="str">
        <f t="shared" si="13"/>
        <v/>
      </c>
      <c r="W155" s="4">
        <f t="shared" si="14"/>
        <v>151</v>
      </c>
    </row>
    <row r="156" spans="1:23" ht="19.2" thickTop="1" thickBot="1" x14ac:dyDescent="0.35">
      <c r="A156" s="9"/>
      <c r="B156" s="24" t="s">
        <v>5</v>
      </c>
      <c r="C156" s="23">
        <v>152</v>
      </c>
      <c r="D156" s="28" t="s">
        <v>204</v>
      </c>
      <c r="E156" s="21">
        <v>38874</v>
      </c>
      <c r="F156" s="20" t="s">
        <v>653</v>
      </c>
      <c r="G156" s="19" t="s">
        <v>3</v>
      </c>
      <c r="H156" s="18">
        <f>H155</f>
        <v>77</v>
      </c>
      <c r="I156" s="31" t="str">
        <f t="shared" si="15"/>
        <v>*0,52€</v>
      </c>
      <c r="J156" s="30" t="s">
        <v>186</v>
      </c>
      <c r="K156" s="17" t="s">
        <v>774</v>
      </c>
      <c r="L156" s="16" t="s">
        <v>796</v>
      </c>
      <c r="M156" s="75" t="s">
        <v>203</v>
      </c>
      <c r="N156" s="78"/>
      <c r="O156" s="78"/>
      <c r="P156" s="78"/>
      <c r="Q156" s="79"/>
      <c r="R156" s="14" t="str">
        <f t="shared" si="11"/>
        <v>◄</v>
      </c>
      <c r="S156" s="13" t="str">
        <f t="shared" si="12"/>
        <v>◄</v>
      </c>
      <c r="T156" s="12"/>
      <c r="U156" s="12"/>
      <c r="V156" s="11" t="str">
        <f t="shared" si="13"/>
        <v/>
      </c>
      <c r="W156" s="4">
        <f t="shared" si="14"/>
        <v>152</v>
      </c>
    </row>
    <row r="157" spans="1:23" ht="19.2" thickTop="1" thickBot="1" x14ac:dyDescent="0.35">
      <c r="A157" s="9"/>
      <c r="B157" s="24" t="s">
        <v>5</v>
      </c>
      <c r="C157" s="23">
        <v>153</v>
      </c>
      <c r="D157" s="28" t="s">
        <v>202</v>
      </c>
      <c r="E157" s="21">
        <v>38874</v>
      </c>
      <c r="F157" s="20" t="s">
        <v>653</v>
      </c>
      <c r="G157" s="19" t="s">
        <v>3</v>
      </c>
      <c r="H157" s="18">
        <f>H156+1</f>
        <v>78</v>
      </c>
      <c r="I157" s="31" t="str">
        <f t="shared" si="15"/>
        <v>*0,52€</v>
      </c>
      <c r="J157" s="30" t="s">
        <v>186</v>
      </c>
      <c r="K157" s="17" t="s">
        <v>774</v>
      </c>
      <c r="L157" s="16" t="s">
        <v>796</v>
      </c>
      <c r="M157" s="75" t="s">
        <v>201</v>
      </c>
      <c r="N157" s="78"/>
      <c r="O157" s="78"/>
      <c r="P157" s="78"/>
      <c r="Q157" s="79"/>
      <c r="R157" s="14" t="str">
        <f t="shared" si="11"/>
        <v>◄</v>
      </c>
      <c r="S157" s="13" t="str">
        <f t="shared" si="12"/>
        <v>◄</v>
      </c>
      <c r="T157" s="12"/>
      <c r="U157" s="12"/>
      <c r="V157" s="11" t="str">
        <f t="shared" si="13"/>
        <v/>
      </c>
      <c r="W157" s="4">
        <f t="shared" si="14"/>
        <v>153</v>
      </c>
    </row>
    <row r="158" spans="1:23" ht="19.2" thickTop="1" thickBot="1" x14ac:dyDescent="0.35">
      <c r="A158" s="9"/>
      <c r="B158" s="24" t="s">
        <v>5</v>
      </c>
      <c r="C158" s="23">
        <v>154</v>
      </c>
      <c r="D158" s="28" t="s">
        <v>200</v>
      </c>
      <c r="E158" s="21">
        <v>38874</v>
      </c>
      <c r="F158" s="20" t="s">
        <v>653</v>
      </c>
      <c r="G158" s="19" t="s">
        <v>3</v>
      </c>
      <c r="H158" s="18">
        <f>H157</f>
        <v>78</v>
      </c>
      <c r="I158" s="31" t="str">
        <f t="shared" si="15"/>
        <v>*0,52€</v>
      </c>
      <c r="J158" s="30" t="s">
        <v>186</v>
      </c>
      <c r="K158" s="17" t="s">
        <v>774</v>
      </c>
      <c r="L158" s="16" t="s">
        <v>796</v>
      </c>
      <c r="M158" s="75" t="s">
        <v>199</v>
      </c>
      <c r="N158" s="78"/>
      <c r="O158" s="78"/>
      <c r="P158" s="78"/>
      <c r="Q158" s="79"/>
      <c r="R158" s="14" t="str">
        <f t="shared" si="11"/>
        <v>◄</v>
      </c>
      <c r="S158" s="13" t="str">
        <f t="shared" si="12"/>
        <v>◄</v>
      </c>
      <c r="T158" s="12"/>
      <c r="U158" s="12"/>
      <c r="V158" s="11" t="str">
        <f t="shared" si="13"/>
        <v/>
      </c>
      <c r="W158" s="4">
        <f t="shared" si="14"/>
        <v>154</v>
      </c>
    </row>
    <row r="159" spans="1:23" ht="19.2" thickTop="1" thickBot="1" x14ac:dyDescent="0.35">
      <c r="A159" s="9"/>
      <c r="B159" s="24" t="s">
        <v>5</v>
      </c>
      <c r="C159" s="23">
        <v>155</v>
      </c>
      <c r="D159" s="28" t="s">
        <v>198</v>
      </c>
      <c r="E159" s="21">
        <v>38874</v>
      </c>
      <c r="F159" s="20" t="s">
        <v>653</v>
      </c>
      <c r="G159" s="19" t="s">
        <v>3</v>
      </c>
      <c r="H159" s="18">
        <f>H158+1</f>
        <v>79</v>
      </c>
      <c r="I159" s="31" t="str">
        <f t="shared" si="15"/>
        <v>*0,52€</v>
      </c>
      <c r="J159" s="30" t="s">
        <v>186</v>
      </c>
      <c r="K159" s="17" t="s">
        <v>774</v>
      </c>
      <c r="L159" s="16" t="s">
        <v>796</v>
      </c>
      <c r="M159" s="75" t="s">
        <v>197</v>
      </c>
      <c r="N159" s="78"/>
      <c r="O159" s="78"/>
      <c r="P159" s="78"/>
      <c r="Q159" s="79"/>
      <c r="R159" s="14" t="str">
        <f t="shared" si="11"/>
        <v>◄</v>
      </c>
      <c r="S159" s="13" t="str">
        <f t="shared" si="12"/>
        <v>◄</v>
      </c>
      <c r="T159" s="12"/>
      <c r="U159" s="12"/>
      <c r="V159" s="11" t="str">
        <f t="shared" si="13"/>
        <v/>
      </c>
      <c r="W159" s="4">
        <f t="shared" si="14"/>
        <v>155</v>
      </c>
    </row>
    <row r="160" spans="1:23" ht="19.2" thickTop="1" thickBot="1" x14ac:dyDescent="0.35">
      <c r="A160" s="9"/>
      <c r="B160" s="24" t="s">
        <v>5</v>
      </c>
      <c r="C160" s="23">
        <v>156</v>
      </c>
      <c r="D160" s="28" t="s">
        <v>196</v>
      </c>
      <c r="E160" s="21">
        <v>38874</v>
      </c>
      <c r="F160" s="20" t="s">
        <v>653</v>
      </c>
      <c r="G160" s="19" t="s">
        <v>3</v>
      </c>
      <c r="H160" s="18">
        <f>H159</f>
        <v>79</v>
      </c>
      <c r="I160" s="31" t="str">
        <f t="shared" si="15"/>
        <v>*0,52€</v>
      </c>
      <c r="J160" s="30" t="s">
        <v>186</v>
      </c>
      <c r="K160" s="17" t="s">
        <v>774</v>
      </c>
      <c r="L160" s="16" t="s">
        <v>796</v>
      </c>
      <c r="M160" s="75" t="s">
        <v>195</v>
      </c>
      <c r="N160" s="78"/>
      <c r="O160" s="78"/>
      <c r="P160" s="78"/>
      <c r="Q160" s="79"/>
      <c r="R160" s="14" t="str">
        <f t="shared" si="11"/>
        <v>◄</v>
      </c>
      <c r="S160" s="13" t="str">
        <f t="shared" si="12"/>
        <v>◄</v>
      </c>
      <c r="T160" s="12"/>
      <c r="U160" s="12"/>
      <c r="V160" s="11" t="str">
        <f t="shared" si="13"/>
        <v/>
      </c>
      <c r="W160" s="4">
        <f t="shared" si="14"/>
        <v>156</v>
      </c>
    </row>
    <row r="161" spans="1:23" ht="19.2" thickTop="1" thickBot="1" x14ac:dyDescent="0.35">
      <c r="A161" s="9"/>
      <c r="B161" s="24" t="s">
        <v>5</v>
      </c>
      <c r="C161" s="23">
        <v>157</v>
      </c>
      <c r="D161" s="28" t="s">
        <v>194</v>
      </c>
      <c r="E161" s="21">
        <v>38874</v>
      </c>
      <c r="F161" s="20" t="s">
        <v>653</v>
      </c>
      <c r="G161" s="19" t="s">
        <v>3</v>
      </c>
      <c r="H161" s="18">
        <f>H160+1</f>
        <v>80</v>
      </c>
      <c r="I161" s="31" t="str">
        <f t="shared" si="15"/>
        <v>*0,52€</v>
      </c>
      <c r="J161" s="30" t="s">
        <v>186</v>
      </c>
      <c r="K161" s="17" t="s">
        <v>774</v>
      </c>
      <c r="L161" s="16" t="s">
        <v>796</v>
      </c>
      <c r="M161" s="75" t="s">
        <v>193</v>
      </c>
      <c r="N161" s="78"/>
      <c r="O161" s="78"/>
      <c r="P161" s="78"/>
      <c r="Q161" s="79"/>
      <c r="R161" s="14" t="str">
        <f t="shared" si="11"/>
        <v>◄</v>
      </c>
      <c r="S161" s="13" t="str">
        <f t="shared" si="12"/>
        <v>◄</v>
      </c>
      <c r="T161" s="12"/>
      <c r="U161" s="12"/>
      <c r="V161" s="11" t="str">
        <f t="shared" si="13"/>
        <v/>
      </c>
      <c r="W161" s="4">
        <f t="shared" si="14"/>
        <v>157</v>
      </c>
    </row>
    <row r="162" spans="1:23" ht="19.2" thickTop="1" thickBot="1" x14ac:dyDescent="0.35">
      <c r="A162" s="9"/>
      <c r="B162" s="24" t="s">
        <v>5</v>
      </c>
      <c r="C162" s="23">
        <v>158</v>
      </c>
      <c r="D162" s="28" t="s">
        <v>192</v>
      </c>
      <c r="E162" s="21">
        <v>38874</v>
      </c>
      <c r="F162" s="20" t="s">
        <v>653</v>
      </c>
      <c r="G162" s="19" t="s">
        <v>3</v>
      </c>
      <c r="H162" s="18">
        <f>H161</f>
        <v>80</v>
      </c>
      <c r="I162" s="31" t="str">
        <f t="shared" si="15"/>
        <v>*0,52€</v>
      </c>
      <c r="J162" s="30" t="s">
        <v>186</v>
      </c>
      <c r="K162" s="17" t="s">
        <v>774</v>
      </c>
      <c r="L162" s="16" t="s">
        <v>796</v>
      </c>
      <c r="M162" s="75" t="s">
        <v>189</v>
      </c>
      <c r="N162" s="78"/>
      <c r="O162" s="78"/>
      <c r="P162" s="78"/>
      <c r="Q162" s="79"/>
      <c r="R162" s="14" t="str">
        <f t="shared" si="11"/>
        <v>◄</v>
      </c>
      <c r="S162" s="13" t="str">
        <f t="shared" si="12"/>
        <v>◄</v>
      </c>
      <c r="T162" s="12"/>
      <c r="U162" s="12"/>
      <c r="V162" s="11" t="str">
        <f t="shared" si="13"/>
        <v/>
      </c>
      <c r="W162" s="4">
        <f t="shared" si="14"/>
        <v>158</v>
      </c>
    </row>
    <row r="163" spans="1:23" ht="19.2" thickTop="1" thickBot="1" x14ac:dyDescent="0.35">
      <c r="A163" s="9"/>
      <c r="B163" s="24" t="s">
        <v>5</v>
      </c>
      <c r="C163" s="23">
        <v>159</v>
      </c>
      <c r="D163" s="28" t="s">
        <v>188</v>
      </c>
      <c r="E163" s="21">
        <v>39038</v>
      </c>
      <c r="F163" s="20" t="s">
        <v>651</v>
      </c>
      <c r="G163" s="19" t="s">
        <v>3</v>
      </c>
      <c r="H163" s="18">
        <f>H162+1</f>
        <v>81</v>
      </c>
      <c r="I163" s="31" t="str">
        <f t="shared" si="15"/>
        <v>*0,52€</v>
      </c>
      <c r="J163" s="30" t="s">
        <v>186</v>
      </c>
      <c r="K163" s="17" t="s">
        <v>774</v>
      </c>
      <c r="L163" s="29" t="s">
        <v>795</v>
      </c>
      <c r="M163" s="75" t="s">
        <v>184</v>
      </c>
      <c r="N163" s="78"/>
      <c r="O163" s="78"/>
      <c r="P163" s="78"/>
      <c r="Q163" s="79"/>
      <c r="R163" s="14" t="str">
        <f t="shared" si="11"/>
        <v>◄</v>
      </c>
      <c r="S163" s="13" t="str">
        <f t="shared" si="12"/>
        <v>◄</v>
      </c>
      <c r="T163" s="12"/>
      <c r="U163" s="12"/>
      <c r="V163" s="11" t="str">
        <f t="shared" si="13"/>
        <v/>
      </c>
      <c r="W163" s="4">
        <f t="shared" si="14"/>
        <v>159</v>
      </c>
    </row>
    <row r="164" spans="1:23" ht="19.2" thickTop="1" thickBot="1" x14ac:dyDescent="0.35">
      <c r="A164" s="9"/>
      <c r="B164" s="24" t="s">
        <v>5</v>
      </c>
      <c r="C164" s="23">
        <v>160</v>
      </c>
      <c r="D164" s="28" t="s">
        <v>183</v>
      </c>
      <c r="E164" s="21">
        <v>39326</v>
      </c>
      <c r="F164" s="20" t="s">
        <v>649</v>
      </c>
      <c r="G164" s="19" t="s">
        <v>3</v>
      </c>
      <c r="H164" s="18">
        <f>H163</f>
        <v>81</v>
      </c>
      <c r="I164" s="97" t="str">
        <f t="shared" si="15"/>
        <v>*0,52€</v>
      </c>
      <c r="J164" s="98"/>
      <c r="K164" s="17" t="s">
        <v>774</v>
      </c>
      <c r="L164" s="16" t="s">
        <v>794</v>
      </c>
      <c r="M164" s="75" t="s">
        <v>182</v>
      </c>
      <c r="N164" s="78"/>
      <c r="O164" s="78"/>
      <c r="P164" s="78"/>
      <c r="Q164" s="79"/>
      <c r="R164" s="14" t="str">
        <f t="shared" si="11"/>
        <v>◄</v>
      </c>
      <c r="S164" s="13" t="str">
        <f t="shared" si="12"/>
        <v>◄</v>
      </c>
      <c r="T164" s="12"/>
      <c r="U164" s="12"/>
      <c r="V164" s="11" t="str">
        <f t="shared" si="13"/>
        <v/>
      </c>
      <c r="W164" s="4">
        <f t="shared" si="14"/>
        <v>160</v>
      </c>
    </row>
    <row r="165" spans="1:23" ht="19.2" thickTop="1" thickBot="1" x14ac:dyDescent="0.35">
      <c r="A165" s="9"/>
      <c r="B165" s="24" t="s">
        <v>5</v>
      </c>
      <c r="C165" s="23">
        <v>161</v>
      </c>
      <c r="D165" s="28" t="s">
        <v>181</v>
      </c>
      <c r="E165" s="21">
        <v>39326</v>
      </c>
      <c r="F165" s="20" t="s">
        <v>649</v>
      </c>
      <c r="G165" s="19" t="s">
        <v>3</v>
      </c>
      <c r="H165" s="18">
        <f>H164+1</f>
        <v>82</v>
      </c>
      <c r="I165" s="97" t="str">
        <f t="shared" si="15"/>
        <v>*0,52€</v>
      </c>
      <c r="J165" s="98"/>
      <c r="K165" s="17" t="s">
        <v>774</v>
      </c>
      <c r="L165" s="16" t="s">
        <v>794</v>
      </c>
      <c r="M165" s="75" t="s">
        <v>180</v>
      </c>
      <c r="N165" s="78"/>
      <c r="O165" s="78"/>
      <c r="P165" s="78"/>
      <c r="Q165" s="79"/>
      <c r="R165" s="14" t="str">
        <f t="shared" si="11"/>
        <v>◄</v>
      </c>
      <c r="S165" s="13" t="str">
        <f t="shared" si="12"/>
        <v>◄</v>
      </c>
      <c r="T165" s="12"/>
      <c r="U165" s="12"/>
      <c r="V165" s="11" t="str">
        <f t="shared" si="13"/>
        <v/>
      </c>
      <c r="W165" s="4">
        <f t="shared" si="14"/>
        <v>161</v>
      </c>
    </row>
    <row r="166" spans="1:23" ht="19.2" thickTop="1" thickBot="1" x14ac:dyDescent="0.35">
      <c r="A166" s="9"/>
      <c r="B166" s="24" t="s">
        <v>5</v>
      </c>
      <c r="C166" s="23">
        <v>162</v>
      </c>
      <c r="D166" s="28" t="s">
        <v>179</v>
      </c>
      <c r="E166" s="21">
        <v>39326</v>
      </c>
      <c r="F166" s="20" t="s">
        <v>649</v>
      </c>
      <c r="G166" s="19" t="s">
        <v>3</v>
      </c>
      <c r="H166" s="18">
        <f>H165</f>
        <v>82</v>
      </c>
      <c r="I166" s="97" t="str">
        <f t="shared" si="15"/>
        <v>*0,52€</v>
      </c>
      <c r="J166" s="98"/>
      <c r="K166" s="17" t="s">
        <v>774</v>
      </c>
      <c r="L166" s="16" t="s">
        <v>794</v>
      </c>
      <c r="M166" s="75" t="s">
        <v>178</v>
      </c>
      <c r="N166" s="78"/>
      <c r="O166" s="78"/>
      <c r="P166" s="78"/>
      <c r="Q166" s="79"/>
      <c r="R166" s="14" t="str">
        <f t="shared" si="11"/>
        <v>◄</v>
      </c>
      <c r="S166" s="13" t="str">
        <f t="shared" si="12"/>
        <v>◄</v>
      </c>
      <c r="T166" s="12"/>
      <c r="U166" s="12"/>
      <c r="V166" s="11" t="str">
        <f t="shared" si="13"/>
        <v/>
      </c>
      <c r="W166" s="4">
        <f t="shared" si="14"/>
        <v>162</v>
      </c>
    </row>
    <row r="167" spans="1:23" ht="19.2" thickTop="1" thickBot="1" x14ac:dyDescent="0.35">
      <c r="A167" s="9"/>
      <c r="B167" s="24" t="s">
        <v>5</v>
      </c>
      <c r="C167" s="23">
        <v>163</v>
      </c>
      <c r="D167" s="28" t="s">
        <v>177</v>
      </c>
      <c r="E167" s="21">
        <v>39326</v>
      </c>
      <c r="F167" s="20" t="s">
        <v>649</v>
      </c>
      <c r="G167" s="19" t="s">
        <v>3</v>
      </c>
      <c r="H167" s="18">
        <f>H166+1</f>
        <v>83</v>
      </c>
      <c r="I167" s="97" t="str">
        <f t="shared" si="15"/>
        <v>*0,52€</v>
      </c>
      <c r="J167" s="98"/>
      <c r="K167" s="17" t="s">
        <v>774</v>
      </c>
      <c r="L167" s="16" t="s">
        <v>794</v>
      </c>
      <c r="M167" s="75" t="s">
        <v>176</v>
      </c>
      <c r="N167" s="78"/>
      <c r="O167" s="78"/>
      <c r="P167" s="78"/>
      <c r="Q167" s="79"/>
      <c r="R167" s="14" t="str">
        <f t="shared" si="11"/>
        <v>◄</v>
      </c>
      <c r="S167" s="13" t="str">
        <f t="shared" si="12"/>
        <v>◄</v>
      </c>
      <c r="T167" s="12"/>
      <c r="U167" s="12"/>
      <c r="V167" s="11" t="str">
        <f t="shared" si="13"/>
        <v/>
      </c>
      <c r="W167" s="4">
        <f t="shared" si="14"/>
        <v>163</v>
      </c>
    </row>
    <row r="168" spans="1:23" ht="19.2" thickTop="1" thickBot="1" x14ac:dyDescent="0.35">
      <c r="A168" s="9"/>
      <c r="B168" s="24" t="s">
        <v>5</v>
      </c>
      <c r="C168" s="23">
        <v>164</v>
      </c>
      <c r="D168" s="28" t="s">
        <v>175</v>
      </c>
      <c r="E168" s="21">
        <v>39326</v>
      </c>
      <c r="F168" s="20" t="s">
        <v>649</v>
      </c>
      <c r="G168" s="19" t="s">
        <v>3</v>
      </c>
      <c r="H168" s="18">
        <f>H167</f>
        <v>83</v>
      </c>
      <c r="I168" s="97" t="str">
        <f t="shared" si="15"/>
        <v>*0,52€</v>
      </c>
      <c r="J168" s="98"/>
      <c r="K168" s="17" t="s">
        <v>774</v>
      </c>
      <c r="L168" s="16" t="s">
        <v>794</v>
      </c>
      <c r="M168" s="75" t="s">
        <v>174</v>
      </c>
      <c r="N168" s="78"/>
      <c r="O168" s="78"/>
      <c r="P168" s="78"/>
      <c r="Q168" s="79"/>
      <c r="R168" s="14" t="str">
        <f t="shared" si="11"/>
        <v>◄</v>
      </c>
      <c r="S168" s="13" t="str">
        <f t="shared" si="12"/>
        <v>◄</v>
      </c>
      <c r="T168" s="12"/>
      <c r="U168" s="12"/>
      <c r="V168" s="11" t="str">
        <f t="shared" si="13"/>
        <v/>
      </c>
      <c r="W168" s="4">
        <f t="shared" si="14"/>
        <v>164</v>
      </c>
    </row>
    <row r="169" spans="1:23" ht="19.2" thickTop="1" thickBot="1" x14ac:dyDescent="0.35">
      <c r="A169" s="9"/>
      <c r="B169" s="24" t="s">
        <v>5</v>
      </c>
      <c r="C169" s="23">
        <v>165</v>
      </c>
      <c r="D169" s="28" t="s">
        <v>173</v>
      </c>
      <c r="E169" s="21">
        <v>39326</v>
      </c>
      <c r="F169" s="20" t="s">
        <v>649</v>
      </c>
      <c r="G169" s="19" t="s">
        <v>3</v>
      </c>
      <c r="H169" s="18">
        <f>H168+1</f>
        <v>84</v>
      </c>
      <c r="I169" s="97" t="str">
        <f t="shared" si="15"/>
        <v>*0,52€</v>
      </c>
      <c r="J169" s="98"/>
      <c r="K169" s="17" t="s">
        <v>774</v>
      </c>
      <c r="L169" s="16" t="s">
        <v>794</v>
      </c>
      <c r="M169" s="75" t="s">
        <v>172</v>
      </c>
      <c r="N169" s="78"/>
      <c r="O169" s="78"/>
      <c r="P169" s="78"/>
      <c r="Q169" s="79"/>
      <c r="R169" s="14" t="str">
        <f t="shared" si="11"/>
        <v>◄</v>
      </c>
      <c r="S169" s="13" t="str">
        <f t="shared" si="12"/>
        <v>◄</v>
      </c>
      <c r="T169" s="12"/>
      <c r="U169" s="12"/>
      <c r="V169" s="11" t="str">
        <f t="shared" si="13"/>
        <v/>
      </c>
      <c r="W169" s="4">
        <f t="shared" si="14"/>
        <v>165</v>
      </c>
    </row>
    <row r="170" spans="1:23" ht="17.399999999999999" customHeight="1" thickTop="1" thickBot="1" x14ac:dyDescent="0.35">
      <c r="A170" s="9"/>
      <c r="B170" s="24" t="s">
        <v>5</v>
      </c>
      <c r="C170" s="23">
        <v>166</v>
      </c>
      <c r="D170" s="28" t="s">
        <v>171</v>
      </c>
      <c r="E170" s="21">
        <v>39326</v>
      </c>
      <c r="F170" s="20" t="s">
        <v>649</v>
      </c>
      <c r="G170" s="19" t="s">
        <v>3</v>
      </c>
      <c r="H170" s="18">
        <f>H169</f>
        <v>84</v>
      </c>
      <c r="I170" s="97" t="str">
        <f t="shared" si="15"/>
        <v>*0,52€</v>
      </c>
      <c r="J170" s="98"/>
      <c r="K170" s="17" t="s">
        <v>774</v>
      </c>
      <c r="L170" s="16" t="s">
        <v>794</v>
      </c>
      <c r="M170" s="75" t="s">
        <v>170</v>
      </c>
      <c r="N170" s="78"/>
      <c r="O170" s="78"/>
      <c r="P170" s="78"/>
      <c r="Q170" s="79"/>
      <c r="R170" s="14" t="str">
        <f t="shared" si="11"/>
        <v>◄</v>
      </c>
      <c r="S170" s="13" t="str">
        <f t="shared" si="12"/>
        <v>◄</v>
      </c>
      <c r="T170" s="12"/>
      <c r="U170" s="12"/>
      <c r="V170" s="11" t="str">
        <f t="shared" si="13"/>
        <v/>
      </c>
      <c r="W170" s="4">
        <f t="shared" si="14"/>
        <v>166</v>
      </c>
    </row>
    <row r="171" spans="1:23" ht="17.399999999999999" customHeight="1" thickTop="1" thickBot="1" x14ac:dyDescent="0.35">
      <c r="A171" s="9"/>
      <c r="B171" s="24" t="s">
        <v>5</v>
      </c>
      <c r="C171" s="23">
        <v>167</v>
      </c>
      <c r="D171" s="28" t="s">
        <v>169</v>
      </c>
      <c r="E171" s="21">
        <v>39326</v>
      </c>
      <c r="F171" s="20" t="s">
        <v>649</v>
      </c>
      <c r="G171" s="19" t="s">
        <v>3</v>
      </c>
      <c r="H171" s="18">
        <f>H170+1</f>
        <v>85</v>
      </c>
      <c r="I171" s="97" t="str">
        <f t="shared" si="15"/>
        <v>*0,52€</v>
      </c>
      <c r="J171" s="98"/>
      <c r="K171" s="17" t="s">
        <v>774</v>
      </c>
      <c r="L171" s="16" t="s">
        <v>794</v>
      </c>
      <c r="M171" s="75" t="s">
        <v>168</v>
      </c>
      <c r="N171" s="78"/>
      <c r="O171" s="78"/>
      <c r="P171" s="78"/>
      <c r="Q171" s="79"/>
      <c r="R171" s="14" t="str">
        <f t="shared" si="11"/>
        <v>◄</v>
      </c>
      <c r="S171" s="13" t="str">
        <f t="shared" si="12"/>
        <v>◄</v>
      </c>
      <c r="T171" s="12"/>
      <c r="U171" s="12"/>
      <c r="V171" s="11" t="str">
        <f t="shared" si="13"/>
        <v/>
      </c>
      <c r="W171" s="4">
        <f t="shared" si="14"/>
        <v>167</v>
      </c>
    </row>
    <row r="172" spans="1:23" ht="17.399999999999999" customHeight="1" thickTop="1" thickBot="1" x14ac:dyDescent="0.35">
      <c r="A172" s="9"/>
      <c r="B172" s="24" t="s">
        <v>5</v>
      </c>
      <c r="C172" s="23">
        <v>168</v>
      </c>
      <c r="D172" s="28" t="s">
        <v>167</v>
      </c>
      <c r="E172" s="21">
        <v>39326</v>
      </c>
      <c r="F172" s="20" t="s">
        <v>649</v>
      </c>
      <c r="G172" s="19" t="s">
        <v>3</v>
      </c>
      <c r="H172" s="18">
        <f>H171</f>
        <v>85</v>
      </c>
      <c r="I172" s="97" t="str">
        <f t="shared" si="15"/>
        <v>*0,52€</v>
      </c>
      <c r="J172" s="98"/>
      <c r="K172" s="17" t="s">
        <v>774</v>
      </c>
      <c r="L172" s="16" t="s">
        <v>794</v>
      </c>
      <c r="M172" s="75" t="s">
        <v>166</v>
      </c>
      <c r="N172" s="78"/>
      <c r="O172" s="78"/>
      <c r="P172" s="78"/>
      <c r="Q172" s="79"/>
      <c r="R172" s="14" t="str">
        <f t="shared" si="11"/>
        <v>◄</v>
      </c>
      <c r="S172" s="13" t="str">
        <f t="shared" si="12"/>
        <v>◄</v>
      </c>
      <c r="T172" s="12"/>
      <c r="U172" s="12"/>
      <c r="V172" s="11" t="str">
        <f t="shared" si="13"/>
        <v/>
      </c>
      <c r="W172" s="4">
        <f t="shared" si="14"/>
        <v>168</v>
      </c>
    </row>
    <row r="173" spans="1:23" ht="17.399999999999999" customHeight="1" thickTop="1" thickBot="1" x14ac:dyDescent="0.35">
      <c r="A173" s="9"/>
      <c r="B173" s="24" t="s">
        <v>5</v>
      </c>
      <c r="C173" s="23">
        <v>169</v>
      </c>
      <c r="D173" s="28" t="s">
        <v>165</v>
      </c>
      <c r="E173" s="21">
        <v>39326</v>
      </c>
      <c r="F173" s="20" t="s">
        <v>649</v>
      </c>
      <c r="G173" s="19" t="s">
        <v>3</v>
      </c>
      <c r="H173" s="18">
        <f>H172+1</f>
        <v>86</v>
      </c>
      <c r="I173" s="97" t="str">
        <f t="shared" si="15"/>
        <v>*0,52€</v>
      </c>
      <c r="J173" s="98"/>
      <c r="K173" s="17" t="s">
        <v>774</v>
      </c>
      <c r="L173" s="16" t="s">
        <v>794</v>
      </c>
      <c r="M173" s="75" t="s">
        <v>162</v>
      </c>
      <c r="N173" s="78"/>
      <c r="O173" s="78"/>
      <c r="P173" s="78"/>
      <c r="Q173" s="79"/>
      <c r="R173" s="14" t="str">
        <f t="shared" si="11"/>
        <v>◄</v>
      </c>
      <c r="S173" s="13" t="str">
        <f t="shared" si="12"/>
        <v>◄</v>
      </c>
      <c r="T173" s="12"/>
      <c r="U173" s="12"/>
      <c r="V173" s="11" t="str">
        <f t="shared" si="13"/>
        <v/>
      </c>
      <c r="W173" s="4">
        <f t="shared" si="14"/>
        <v>169</v>
      </c>
    </row>
    <row r="174" spans="1:23" ht="17.399999999999999" customHeight="1" thickTop="1" thickBot="1" x14ac:dyDescent="0.35">
      <c r="A174" s="9"/>
      <c r="B174" s="24" t="s">
        <v>5</v>
      </c>
      <c r="C174" s="23">
        <v>170</v>
      </c>
      <c r="D174" s="28" t="s">
        <v>161</v>
      </c>
      <c r="E174" s="21">
        <v>39370</v>
      </c>
      <c r="F174" s="20" t="s">
        <v>646</v>
      </c>
      <c r="G174" s="19" t="s">
        <v>3</v>
      </c>
      <c r="H174" s="18">
        <f>H173</f>
        <v>86</v>
      </c>
      <c r="I174" s="90" t="str">
        <f>CONCATENATE("*","① 0,52€")</f>
        <v>*① 0,52€</v>
      </c>
      <c r="J174" s="91"/>
      <c r="K174" s="17" t="s">
        <v>774</v>
      </c>
      <c r="L174" s="29" t="s">
        <v>792</v>
      </c>
      <c r="M174" s="82" t="s">
        <v>160</v>
      </c>
      <c r="N174" s="111"/>
      <c r="O174" s="111"/>
      <c r="P174" s="111"/>
      <c r="Q174" s="112"/>
      <c r="R174" s="14" t="str">
        <f t="shared" si="11"/>
        <v>◄</v>
      </c>
      <c r="S174" s="13" t="str">
        <f t="shared" si="12"/>
        <v>◄</v>
      </c>
      <c r="T174" s="12"/>
      <c r="U174" s="12"/>
      <c r="V174" s="11" t="str">
        <f t="shared" si="13"/>
        <v/>
      </c>
      <c r="W174" s="4">
        <f t="shared" si="14"/>
        <v>170</v>
      </c>
    </row>
    <row r="175" spans="1:23" ht="16.2" customHeight="1" thickTop="1" thickBot="1" x14ac:dyDescent="0.35">
      <c r="A175" s="9"/>
      <c r="B175" s="24" t="s">
        <v>5</v>
      </c>
      <c r="C175" s="23">
        <v>171</v>
      </c>
      <c r="D175" s="28" t="s">
        <v>159</v>
      </c>
      <c r="E175" s="21">
        <v>39370</v>
      </c>
      <c r="F175" s="20" t="s">
        <v>646</v>
      </c>
      <c r="G175" s="19" t="s">
        <v>3</v>
      </c>
      <c r="H175" s="18">
        <f>H174+1</f>
        <v>87</v>
      </c>
      <c r="I175" s="90" t="str">
        <f>CONCATENATE("*","① 0,52€")</f>
        <v>*① 0,52€</v>
      </c>
      <c r="J175" s="91"/>
      <c r="K175" s="17" t="s">
        <v>774</v>
      </c>
      <c r="L175" s="29" t="s">
        <v>792</v>
      </c>
      <c r="M175" s="82" t="s">
        <v>793</v>
      </c>
      <c r="N175" s="111"/>
      <c r="O175" s="111"/>
      <c r="P175" s="111"/>
      <c r="Q175" s="112"/>
      <c r="R175" s="14" t="str">
        <f t="shared" si="11"/>
        <v>◄</v>
      </c>
      <c r="S175" s="13" t="str">
        <f t="shared" si="12"/>
        <v>◄</v>
      </c>
      <c r="T175" s="12"/>
      <c r="U175" s="12"/>
      <c r="V175" s="11" t="str">
        <f t="shared" si="13"/>
        <v/>
      </c>
      <c r="W175" s="4">
        <f t="shared" si="14"/>
        <v>171</v>
      </c>
    </row>
    <row r="176" spans="1:23" ht="16.2" customHeight="1" thickTop="1" thickBot="1" x14ac:dyDescent="0.35">
      <c r="A176" s="9"/>
      <c r="B176" s="24" t="s">
        <v>5</v>
      </c>
      <c r="C176" s="23">
        <v>172</v>
      </c>
      <c r="D176" s="28" t="s">
        <v>157</v>
      </c>
      <c r="E176" s="21">
        <v>39370</v>
      </c>
      <c r="F176" s="20" t="s">
        <v>646</v>
      </c>
      <c r="G176" s="19" t="s">
        <v>3</v>
      </c>
      <c r="H176" s="18">
        <f>H175</f>
        <v>87</v>
      </c>
      <c r="I176" s="90" t="str">
        <f>CONCATENATE("*","① 0,52€")</f>
        <v>*① 0,52€</v>
      </c>
      <c r="J176" s="91"/>
      <c r="K176" s="17" t="s">
        <v>774</v>
      </c>
      <c r="L176" s="29" t="s">
        <v>792</v>
      </c>
      <c r="M176" s="82" t="s">
        <v>791</v>
      </c>
      <c r="N176" s="111"/>
      <c r="O176" s="111"/>
      <c r="P176" s="111"/>
      <c r="Q176" s="112"/>
      <c r="R176" s="14" t="str">
        <f t="shared" si="11"/>
        <v>◄</v>
      </c>
      <c r="S176" s="13" t="str">
        <f t="shared" si="12"/>
        <v>◄</v>
      </c>
      <c r="T176" s="12"/>
      <c r="U176" s="12"/>
      <c r="V176" s="11" t="str">
        <f t="shared" si="13"/>
        <v/>
      </c>
      <c r="W176" s="4">
        <f t="shared" si="14"/>
        <v>172</v>
      </c>
    </row>
    <row r="177" spans="1:23" ht="16.2" customHeight="1" thickTop="1" thickBot="1" x14ac:dyDescent="0.35">
      <c r="A177" s="9"/>
      <c r="B177" s="24" t="s">
        <v>5</v>
      </c>
      <c r="C177" s="23">
        <v>173</v>
      </c>
      <c r="D177" s="28" t="s">
        <v>153</v>
      </c>
      <c r="E177" s="21">
        <v>39396</v>
      </c>
      <c r="F177" s="20" t="s">
        <v>641</v>
      </c>
      <c r="G177" s="19" t="s">
        <v>3</v>
      </c>
      <c r="H177" s="18">
        <f>H176+1</f>
        <v>88</v>
      </c>
      <c r="I177" s="90" t="str">
        <f>CONCATENATE("*","① 0,52€")</f>
        <v>*① 0,52€</v>
      </c>
      <c r="J177" s="91"/>
      <c r="K177" s="17" t="s">
        <v>774</v>
      </c>
      <c r="L177" s="66" t="s">
        <v>789</v>
      </c>
      <c r="M177" s="82" t="s">
        <v>790</v>
      </c>
      <c r="N177" s="111"/>
      <c r="O177" s="111"/>
      <c r="P177" s="111"/>
      <c r="Q177" s="112"/>
      <c r="R177" s="14" t="str">
        <f t="shared" si="11"/>
        <v>◄</v>
      </c>
      <c r="S177" s="13" t="str">
        <f t="shared" si="12"/>
        <v>◄</v>
      </c>
      <c r="T177" s="12"/>
      <c r="U177" s="12"/>
      <c r="V177" s="11" t="str">
        <f t="shared" si="13"/>
        <v/>
      </c>
      <c r="W177" s="4">
        <f t="shared" si="14"/>
        <v>173</v>
      </c>
    </row>
    <row r="178" spans="1:23" ht="14.4" customHeight="1" thickTop="1" thickBot="1" x14ac:dyDescent="0.35">
      <c r="A178" s="9"/>
      <c r="B178" s="24" t="s">
        <v>5</v>
      </c>
      <c r="C178" s="23">
        <v>174</v>
      </c>
      <c r="D178" s="28" t="s">
        <v>151</v>
      </c>
      <c r="E178" s="21">
        <v>39396</v>
      </c>
      <c r="F178" s="20" t="s">
        <v>641</v>
      </c>
      <c r="G178" s="19" t="s">
        <v>3</v>
      </c>
      <c r="H178" s="18">
        <f>H177</f>
        <v>88</v>
      </c>
      <c r="I178" s="90" t="str">
        <f>CONCATENATE("*","① 0,52€")</f>
        <v>*① 0,52€</v>
      </c>
      <c r="J178" s="91"/>
      <c r="K178" s="17" t="s">
        <v>774</v>
      </c>
      <c r="L178" s="66" t="s">
        <v>789</v>
      </c>
      <c r="M178" s="82" t="s">
        <v>788</v>
      </c>
      <c r="N178" s="111"/>
      <c r="O178" s="111"/>
      <c r="P178" s="111"/>
      <c r="Q178" s="112"/>
      <c r="R178" s="14" t="str">
        <f t="shared" si="11"/>
        <v>◄</v>
      </c>
      <c r="S178" s="13" t="str">
        <f t="shared" si="12"/>
        <v>◄</v>
      </c>
      <c r="T178" s="12"/>
      <c r="U178" s="12"/>
      <c r="V178" s="11" t="str">
        <f t="shared" si="13"/>
        <v/>
      </c>
      <c r="W178" s="4">
        <f t="shared" si="14"/>
        <v>174</v>
      </c>
    </row>
    <row r="179" spans="1:23" ht="15.6" customHeight="1" thickTop="1" thickBot="1" x14ac:dyDescent="0.35">
      <c r="A179" s="9"/>
      <c r="B179" s="24" t="s">
        <v>5</v>
      </c>
      <c r="C179" s="23">
        <v>175</v>
      </c>
      <c r="D179" s="28" t="s">
        <v>147</v>
      </c>
      <c r="E179" s="21">
        <v>39008</v>
      </c>
      <c r="F179" s="20" t="s">
        <v>639</v>
      </c>
      <c r="G179" s="19" t="s">
        <v>3</v>
      </c>
      <c r="H179" s="18">
        <f>H178+1</f>
        <v>89</v>
      </c>
      <c r="I179" s="90" t="str">
        <f t="shared" ref="I179:I188" si="16">CONCATENATE("*","① 0,54€")</f>
        <v>*① 0,54€</v>
      </c>
      <c r="J179" s="91"/>
      <c r="K179" s="17" t="s">
        <v>774</v>
      </c>
      <c r="L179" s="16" t="s">
        <v>787</v>
      </c>
      <c r="M179" s="75" t="s">
        <v>146</v>
      </c>
      <c r="N179" s="78"/>
      <c r="O179" s="78"/>
      <c r="P179" s="78"/>
      <c r="Q179" s="79"/>
      <c r="R179" s="14" t="str">
        <f t="shared" si="11"/>
        <v>◄</v>
      </c>
      <c r="S179" s="13" t="str">
        <f t="shared" si="12"/>
        <v>◄</v>
      </c>
      <c r="T179" s="12"/>
      <c r="U179" s="12"/>
      <c r="V179" s="11" t="str">
        <f t="shared" si="13"/>
        <v/>
      </c>
      <c r="W179" s="4">
        <f t="shared" si="14"/>
        <v>175</v>
      </c>
    </row>
    <row r="180" spans="1:23" ht="15.6" customHeight="1" thickTop="1" thickBot="1" x14ac:dyDescent="0.35">
      <c r="A180" s="9"/>
      <c r="B180" s="24" t="s">
        <v>5</v>
      </c>
      <c r="C180" s="23">
        <v>176</v>
      </c>
      <c r="D180" s="28" t="s">
        <v>145</v>
      </c>
      <c r="E180" s="21">
        <v>39008</v>
      </c>
      <c r="F180" s="20" t="s">
        <v>639</v>
      </c>
      <c r="G180" s="19" t="s">
        <v>3</v>
      </c>
      <c r="H180" s="18">
        <f>H179</f>
        <v>89</v>
      </c>
      <c r="I180" s="90" t="str">
        <f t="shared" si="16"/>
        <v>*① 0,54€</v>
      </c>
      <c r="J180" s="91"/>
      <c r="K180" s="17" t="s">
        <v>774</v>
      </c>
      <c r="L180" s="16" t="s">
        <v>787</v>
      </c>
      <c r="M180" s="75" t="s">
        <v>144</v>
      </c>
      <c r="N180" s="78"/>
      <c r="O180" s="78"/>
      <c r="P180" s="78"/>
      <c r="Q180" s="79"/>
      <c r="R180" s="14" t="str">
        <f t="shared" si="11"/>
        <v>◄</v>
      </c>
      <c r="S180" s="13" t="str">
        <f t="shared" si="12"/>
        <v>◄</v>
      </c>
      <c r="T180" s="12"/>
      <c r="U180" s="12"/>
      <c r="V180" s="11" t="str">
        <f t="shared" si="13"/>
        <v/>
      </c>
      <c r="W180" s="4">
        <f t="shared" si="14"/>
        <v>176</v>
      </c>
    </row>
    <row r="181" spans="1:23" ht="15.6" customHeight="1" thickTop="1" thickBot="1" x14ac:dyDescent="0.35">
      <c r="A181" s="9"/>
      <c r="B181" s="24" t="s">
        <v>5</v>
      </c>
      <c r="C181" s="23">
        <v>177</v>
      </c>
      <c r="D181" s="28" t="s">
        <v>143</v>
      </c>
      <c r="E181" s="21">
        <v>39008</v>
      </c>
      <c r="F181" s="20" t="s">
        <v>639</v>
      </c>
      <c r="G181" s="19" t="s">
        <v>3</v>
      </c>
      <c r="H181" s="18">
        <f>H180+1</f>
        <v>90</v>
      </c>
      <c r="I181" s="90" t="str">
        <f t="shared" si="16"/>
        <v>*① 0,54€</v>
      </c>
      <c r="J181" s="91"/>
      <c r="K181" s="17" t="s">
        <v>774</v>
      </c>
      <c r="L181" s="16" t="s">
        <v>787</v>
      </c>
      <c r="M181" s="75" t="s">
        <v>142</v>
      </c>
      <c r="N181" s="78"/>
      <c r="O181" s="78"/>
      <c r="P181" s="78"/>
      <c r="Q181" s="79"/>
      <c r="R181" s="14" t="str">
        <f t="shared" si="11"/>
        <v>◄</v>
      </c>
      <c r="S181" s="13" t="str">
        <f t="shared" si="12"/>
        <v>◄</v>
      </c>
      <c r="T181" s="12"/>
      <c r="U181" s="12"/>
      <c r="V181" s="11" t="str">
        <f t="shared" si="13"/>
        <v/>
      </c>
      <c r="W181" s="4">
        <f t="shared" si="14"/>
        <v>177</v>
      </c>
    </row>
    <row r="182" spans="1:23" ht="15.6" customHeight="1" thickTop="1" thickBot="1" x14ac:dyDescent="0.35">
      <c r="A182" s="9"/>
      <c r="B182" s="24" t="s">
        <v>5</v>
      </c>
      <c r="C182" s="23">
        <v>178</v>
      </c>
      <c r="D182" s="28" t="s">
        <v>141</v>
      </c>
      <c r="E182" s="21">
        <v>39008</v>
      </c>
      <c r="F182" s="20" t="s">
        <v>639</v>
      </c>
      <c r="G182" s="19" t="s">
        <v>3</v>
      </c>
      <c r="H182" s="18">
        <f>H181</f>
        <v>90</v>
      </c>
      <c r="I182" s="90" t="str">
        <f t="shared" si="16"/>
        <v>*① 0,54€</v>
      </c>
      <c r="J182" s="91"/>
      <c r="K182" s="17" t="s">
        <v>774</v>
      </c>
      <c r="L182" s="16" t="s">
        <v>787</v>
      </c>
      <c r="M182" s="75" t="s">
        <v>140</v>
      </c>
      <c r="N182" s="78"/>
      <c r="O182" s="78"/>
      <c r="P182" s="78"/>
      <c r="Q182" s="79"/>
      <c r="R182" s="14" t="str">
        <f t="shared" si="11"/>
        <v>◄</v>
      </c>
      <c r="S182" s="13" t="str">
        <f t="shared" si="12"/>
        <v>◄</v>
      </c>
      <c r="T182" s="12"/>
      <c r="U182" s="12"/>
      <c r="V182" s="11" t="str">
        <f t="shared" si="13"/>
        <v/>
      </c>
      <c r="W182" s="4">
        <f t="shared" si="14"/>
        <v>178</v>
      </c>
    </row>
    <row r="183" spans="1:23" ht="15.6" customHeight="1" thickTop="1" thickBot="1" x14ac:dyDescent="0.35">
      <c r="A183" s="9"/>
      <c r="B183" s="24" t="s">
        <v>5</v>
      </c>
      <c r="C183" s="23">
        <v>179</v>
      </c>
      <c r="D183" s="28" t="s">
        <v>139</v>
      </c>
      <c r="E183" s="21">
        <v>39008</v>
      </c>
      <c r="F183" s="20" t="s">
        <v>639</v>
      </c>
      <c r="G183" s="19" t="s">
        <v>3</v>
      </c>
      <c r="H183" s="18">
        <f>H182+1</f>
        <v>91</v>
      </c>
      <c r="I183" s="90" t="str">
        <f t="shared" si="16"/>
        <v>*① 0,54€</v>
      </c>
      <c r="J183" s="91"/>
      <c r="K183" s="17" t="s">
        <v>774</v>
      </c>
      <c r="L183" s="16" t="s">
        <v>787</v>
      </c>
      <c r="M183" s="75" t="s">
        <v>138</v>
      </c>
      <c r="N183" s="78"/>
      <c r="O183" s="78"/>
      <c r="P183" s="78"/>
      <c r="Q183" s="79"/>
      <c r="R183" s="14" t="str">
        <f t="shared" si="11"/>
        <v>◄</v>
      </c>
      <c r="S183" s="13" t="str">
        <f t="shared" si="12"/>
        <v>◄</v>
      </c>
      <c r="T183" s="12"/>
      <c r="U183" s="12"/>
      <c r="V183" s="11" t="str">
        <f t="shared" si="13"/>
        <v/>
      </c>
      <c r="W183" s="4">
        <f t="shared" si="14"/>
        <v>179</v>
      </c>
    </row>
    <row r="184" spans="1:23" ht="15.6" customHeight="1" thickTop="1" thickBot="1" x14ac:dyDescent="0.35">
      <c r="A184" s="9"/>
      <c r="B184" s="24" t="s">
        <v>5</v>
      </c>
      <c r="C184" s="23">
        <v>180</v>
      </c>
      <c r="D184" s="28" t="s">
        <v>137</v>
      </c>
      <c r="E184" s="21">
        <v>39008</v>
      </c>
      <c r="F184" s="20" t="s">
        <v>639</v>
      </c>
      <c r="G184" s="19" t="s">
        <v>3</v>
      </c>
      <c r="H184" s="18">
        <f>H183</f>
        <v>91</v>
      </c>
      <c r="I184" s="90" t="str">
        <f t="shared" si="16"/>
        <v>*① 0,54€</v>
      </c>
      <c r="J184" s="91"/>
      <c r="K184" s="17" t="s">
        <v>774</v>
      </c>
      <c r="L184" s="16" t="s">
        <v>787</v>
      </c>
      <c r="M184" s="75" t="s">
        <v>136</v>
      </c>
      <c r="N184" s="78"/>
      <c r="O184" s="78"/>
      <c r="P184" s="78"/>
      <c r="Q184" s="79"/>
      <c r="R184" s="14" t="str">
        <f t="shared" si="11"/>
        <v>◄</v>
      </c>
      <c r="S184" s="13" t="str">
        <f t="shared" si="12"/>
        <v>◄</v>
      </c>
      <c r="T184" s="12"/>
      <c r="U184" s="12"/>
      <c r="V184" s="11" t="str">
        <f t="shared" si="13"/>
        <v/>
      </c>
      <c r="W184" s="4">
        <f t="shared" si="14"/>
        <v>180</v>
      </c>
    </row>
    <row r="185" spans="1:23" ht="15.6" customHeight="1" thickTop="1" thickBot="1" x14ac:dyDescent="0.35">
      <c r="A185" s="9"/>
      <c r="B185" s="24" t="s">
        <v>5</v>
      </c>
      <c r="C185" s="23">
        <v>181</v>
      </c>
      <c r="D185" s="28" t="s">
        <v>135</v>
      </c>
      <c r="E185" s="21">
        <v>39008</v>
      </c>
      <c r="F185" s="20" t="s">
        <v>639</v>
      </c>
      <c r="G185" s="19" t="s">
        <v>3</v>
      </c>
      <c r="H185" s="18">
        <f>H184+1</f>
        <v>92</v>
      </c>
      <c r="I185" s="90" t="str">
        <f t="shared" si="16"/>
        <v>*① 0,54€</v>
      </c>
      <c r="J185" s="91"/>
      <c r="K185" s="17" t="s">
        <v>774</v>
      </c>
      <c r="L185" s="16" t="s">
        <v>787</v>
      </c>
      <c r="M185" s="75" t="s">
        <v>134</v>
      </c>
      <c r="N185" s="78"/>
      <c r="O185" s="78"/>
      <c r="P185" s="78"/>
      <c r="Q185" s="79"/>
      <c r="R185" s="14" t="str">
        <f t="shared" si="11"/>
        <v>◄</v>
      </c>
      <c r="S185" s="13" t="str">
        <f t="shared" si="12"/>
        <v>◄</v>
      </c>
      <c r="T185" s="12"/>
      <c r="U185" s="12"/>
      <c r="V185" s="11" t="str">
        <f t="shared" si="13"/>
        <v/>
      </c>
      <c r="W185" s="4">
        <f t="shared" si="14"/>
        <v>181</v>
      </c>
    </row>
    <row r="186" spans="1:23" ht="15.6" customHeight="1" thickTop="1" thickBot="1" x14ac:dyDescent="0.35">
      <c r="A186" s="9"/>
      <c r="B186" s="24" t="s">
        <v>5</v>
      </c>
      <c r="C186" s="23">
        <v>182</v>
      </c>
      <c r="D186" s="28" t="s">
        <v>133</v>
      </c>
      <c r="E186" s="21">
        <v>39008</v>
      </c>
      <c r="F186" s="20" t="s">
        <v>639</v>
      </c>
      <c r="G186" s="19" t="s">
        <v>3</v>
      </c>
      <c r="H186" s="18">
        <f>H185</f>
        <v>92</v>
      </c>
      <c r="I186" s="90" t="str">
        <f t="shared" si="16"/>
        <v>*① 0,54€</v>
      </c>
      <c r="J186" s="91"/>
      <c r="K186" s="17" t="s">
        <v>774</v>
      </c>
      <c r="L186" s="16" t="s">
        <v>787</v>
      </c>
      <c r="M186" s="75" t="s">
        <v>132</v>
      </c>
      <c r="N186" s="78"/>
      <c r="O186" s="78"/>
      <c r="P186" s="78"/>
      <c r="Q186" s="79"/>
      <c r="R186" s="14" t="str">
        <f t="shared" si="11"/>
        <v>◄</v>
      </c>
      <c r="S186" s="13" t="str">
        <f t="shared" si="12"/>
        <v>◄</v>
      </c>
      <c r="T186" s="12"/>
      <c r="U186" s="12"/>
      <c r="V186" s="11" t="str">
        <f t="shared" si="13"/>
        <v/>
      </c>
      <c r="W186" s="4">
        <f t="shared" si="14"/>
        <v>182</v>
      </c>
    </row>
    <row r="187" spans="1:23" ht="15.6" customHeight="1" thickTop="1" thickBot="1" x14ac:dyDescent="0.35">
      <c r="A187" s="9"/>
      <c r="B187" s="24" t="s">
        <v>5</v>
      </c>
      <c r="C187" s="23">
        <v>183</v>
      </c>
      <c r="D187" s="28" t="s">
        <v>131</v>
      </c>
      <c r="E187" s="21">
        <v>39008</v>
      </c>
      <c r="F187" s="20" t="s">
        <v>639</v>
      </c>
      <c r="G187" s="19" t="s">
        <v>3</v>
      </c>
      <c r="H187" s="18">
        <f>H186+1</f>
        <v>93</v>
      </c>
      <c r="I187" s="90" t="str">
        <f t="shared" si="16"/>
        <v>*① 0,54€</v>
      </c>
      <c r="J187" s="91"/>
      <c r="K187" s="17" t="s">
        <v>774</v>
      </c>
      <c r="L187" s="16" t="s">
        <v>787</v>
      </c>
      <c r="M187" s="75" t="s">
        <v>130</v>
      </c>
      <c r="N187" s="78"/>
      <c r="O187" s="78"/>
      <c r="P187" s="78"/>
      <c r="Q187" s="79"/>
      <c r="R187" s="14" t="str">
        <f t="shared" si="11"/>
        <v>◄</v>
      </c>
      <c r="S187" s="13" t="str">
        <f t="shared" si="12"/>
        <v>◄</v>
      </c>
      <c r="T187" s="12"/>
      <c r="U187" s="12"/>
      <c r="V187" s="11" t="str">
        <f t="shared" si="13"/>
        <v/>
      </c>
      <c r="W187" s="4">
        <f t="shared" si="14"/>
        <v>183</v>
      </c>
    </row>
    <row r="188" spans="1:23" ht="15.6" customHeight="1" thickTop="1" thickBot="1" x14ac:dyDescent="0.35">
      <c r="A188" s="9"/>
      <c r="B188" s="24" t="s">
        <v>5</v>
      </c>
      <c r="C188" s="23">
        <v>184</v>
      </c>
      <c r="D188" s="28" t="s">
        <v>129</v>
      </c>
      <c r="E188" s="21">
        <v>39008</v>
      </c>
      <c r="F188" s="20" t="s">
        <v>639</v>
      </c>
      <c r="G188" s="19" t="s">
        <v>3</v>
      </c>
      <c r="H188" s="18">
        <f>H187</f>
        <v>93</v>
      </c>
      <c r="I188" s="90" t="str">
        <f t="shared" si="16"/>
        <v>*① 0,54€</v>
      </c>
      <c r="J188" s="91"/>
      <c r="K188" s="17" t="s">
        <v>774</v>
      </c>
      <c r="L188" s="16" t="s">
        <v>787</v>
      </c>
      <c r="M188" s="75" t="s">
        <v>126</v>
      </c>
      <c r="N188" s="78"/>
      <c r="O188" s="78"/>
      <c r="P188" s="78"/>
      <c r="Q188" s="79"/>
      <c r="R188" s="14" t="str">
        <f t="shared" si="11"/>
        <v>◄</v>
      </c>
      <c r="S188" s="13" t="str">
        <f t="shared" si="12"/>
        <v>◄</v>
      </c>
      <c r="T188" s="12"/>
      <c r="U188" s="12"/>
      <c r="V188" s="11" t="str">
        <f t="shared" si="13"/>
        <v/>
      </c>
      <c r="W188" s="4">
        <f t="shared" si="14"/>
        <v>184</v>
      </c>
    </row>
    <row r="189" spans="1:23" ht="15.6" customHeight="1" thickTop="1" thickBot="1" x14ac:dyDescent="0.35">
      <c r="A189" s="9"/>
      <c r="B189" s="24" t="s">
        <v>5</v>
      </c>
      <c r="C189" s="23">
        <v>185</v>
      </c>
      <c r="D189" s="28" t="s">
        <v>125</v>
      </c>
      <c r="E189" s="21">
        <v>40120</v>
      </c>
      <c r="F189" s="20" t="s">
        <v>637</v>
      </c>
      <c r="G189" s="19" t="s">
        <v>3</v>
      </c>
      <c r="H189" s="18">
        <f>H188+1</f>
        <v>94</v>
      </c>
      <c r="I189" s="90" t="str">
        <f t="shared" ref="I189:I204" si="17">CONCATENATE("*","① 0,59€")</f>
        <v>*① 0,59€</v>
      </c>
      <c r="J189" s="91"/>
      <c r="K189" s="17" t="s">
        <v>774</v>
      </c>
      <c r="L189" s="16" t="s">
        <v>786</v>
      </c>
      <c r="M189" s="75" t="s">
        <v>124</v>
      </c>
      <c r="N189" s="78"/>
      <c r="O189" s="78"/>
      <c r="P189" s="78"/>
      <c r="Q189" s="79"/>
      <c r="R189" s="14" t="str">
        <f t="shared" si="11"/>
        <v>◄</v>
      </c>
      <c r="S189" s="13" t="str">
        <f t="shared" si="12"/>
        <v>◄</v>
      </c>
      <c r="T189" s="12"/>
      <c r="U189" s="12"/>
      <c r="V189" s="11" t="str">
        <f t="shared" si="13"/>
        <v/>
      </c>
      <c r="W189" s="4">
        <f t="shared" si="14"/>
        <v>185</v>
      </c>
    </row>
    <row r="190" spans="1:23" ht="15.6" customHeight="1" thickTop="1" thickBot="1" x14ac:dyDescent="0.35">
      <c r="A190" s="9"/>
      <c r="B190" s="24" t="s">
        <v>5</v>
      </c>
      <c r="C190" s="23">
        <v>186</v>
      </c>
      <c r="D190" s="28" t="s">
        <v>123</v>
      </c>
      <c r="E190" s="21">
        <v>40120</v>
      </c>
      <c r="F190" s="20" t="s">
        <v>637</v>
      </c>
      <c r="G190" s="19" t="s">
        <v>3</v>
      </c>
      <c r="H190" s="18">
        <f>H189</f>
        <v>94</v>
      </c>
      <c r="I190" s="90" t="str">
        <f t="shared" si="17"/>
        <v>*① 0,59€</v>
      </c>
      <c r="J190" s="91"/>
      <c r="K190" s="17" t="s">
        <v>774</v>
      </c>
      <c r="L190" s="16" t="s">
        <v>786</v>
      </c>
      <c r="M190" s="75" t="s">
        <v>122</v>
      </c>
      <c r="N190" s="78"/>
      <c r="O190" s="78"/>
      <c r="P190" s="78"/>
      <c r="Q190" s="79"/>
      <c r="R190" s="14" t="str">
        <f t="shared" si="11"/>
        <v>◄</v>
      </c>
      <c r="S190" s="13" t="str">
        <f t="shared" si="12"/>
        <v>◄</v>
      </c>
      <c r="T190" s="12"/>
      <c r="U190" s="12"/>
      <c r="V190" s="11" t="str">
        <f t="shared" si="13"/>
        <v/>
      </c>
      <c r="W190" s="4">
        <f t="shared" si="14"/>
        <v>186</v>
      </c>
    </row>
    <row r="191" spans="1:23" ht="15.6" customHeight="1" thickTop="1" thickBot="1" x14ac:dyDescent="0.35">
      <c r="A191" s="9"/>
      <c r="B191" s="24" t="s">
        <v>5</v>
      </c>
      <c r="C191" s="23">
        <v>187</v>
      </c>
      <c r="D191" s="28" t="s">
        <v>121</v>
      </c>
      <c r="E191" s="21">
        <v>40120</v>
      </c>
      <c r="F191" s="20" t="s">
        <v>637</v>
      </c>
      <c r="G191" s="19" t="s">
        <v>3</v>
      </c>
      <c r="H191" s="18">
        <f>H190+1</f>
        <v>95</v>
      </c>
      <c r="I191" s="90" t="str">
        <f t="shared" si="17"/>
        <v>*① 0,59€</v>
      </c>
      <c r="J191" s="91"/>
      <c r="K191" s="17" t="s">
        <v>774</v>
      </c>
      <c r="L191" s="16" t="s">
        <v>786</v>
      </c>
      <c r="M191" s="75" t="s">
        <v>120</v>
      </c>
      <c r="N191" s="78"/>
      <c r="O191" s="78"/>
      <c r="P191" s="78"/>
      <c r="Q191" s="79"/>
      <c r="R191" s="14" t="str">
        <f t="shared" si="11"/>
        <v>◄</v>
      </c>
      <c r="S191" s="13" t="str">
        <f t="shared" si="12"/>
        <v>◄</v>
      </c>
      <c r="T191" s="12"/>
      <c r="U191" s="12"/>
      <c r="V191" s="11" t="str">
        <f t="shared" si="13"/>
        <v/>
      </c>
      <c r="W191" s="4">
        <f t="shared" si="14"/>
        <v>187</v>
      </c>
    </row>
    <row r="192" spans="1:23" ht="15.6" customHeight="1" thickTop="1" thickBot="1" x14ac:dyDescent="0.35">
      <c r="A192" s="9"/>
      <c r="B192" s="24" t="s">
        <v>5</v>
      </c>
      <c r="C192" s="23">
        <v>188</v>
      </c>
      <c r="D192" s="28" t="s">
        <v>119</v>
      </c>
      <c r="E192" s="21">
        <v>40120</v>
      </c>
      <c r="F192" s="20" t="s">
        <v>637</v>
      </c>
      <c r="G192" s="19" t="s">
        <v>3</v>
      </c>
      <c r="H192" s="18">
        <f>H191</f>
        <v>95</v>
      </c>
      <c r="I192" s="90" t="str">
        <f t="shared" si="17"/>
        <v>*① 0,59€</v>
      </c>
      <c r="J192" s="91"/>
      <c r="K192" s="17" t="s">
        <v>774</v>
      </c>
      <c r="L192" s="16" t="s">
        <v>786</v>
      </c>
      <c r="M192" s="75" t="s">
        <v>118</v>
      </c>
      <c r="N192" s="78"/>
      <c r="O192" s="78"/>
      <c r="P192" s="78"/>
      <c r="Q192" s="79"/>
      <c r="R192" s="14" t="str">
        <f t="shared" si="11"/>
        <v>◄</v>
      </c>
      <c r="S192" s="13" t="str">
        <f t="shared" si="12"/>
        <v>◄</v>
      </c>
      <c r="T192" s="12"/>
      <c r="U192" s="12"/>
      <c r="V192" s="11" t="str">
        <f t="shared" si="13"/>
        <v/>
      </c>
      <c r="W192" s="4">
        <f t="shared" si="14"/>
        <v>188</v>
      </c>
    </row>
    <row r="193" spans="1:23" ht="15.6" customHeight="1" thickTop="1" thickBot="1" x14ac:dyDescent="0.35">
      <c r="A193" s="9"/>
      <c r="B193" s="24" t="s">
        <v>5</v>
      </c>
      <c r="C193" s="23">
        <v>189</v>
      </c>
      <c r="D193" s="28" t="s">
        <v>117</v>
      </c>
      <c r="E193" s="21">
        <v>40120</v>
      </c>
      <c r="F193" s="20" t="s">
        <v>637</v>
      </c>
      <c r="G193" s="19" t="s">
        <v>3</v>
      </c>
      <c r="H193" s="18">
        <f>H192+1</f>
        <v>96</v>
      </c>
      <c r="I193" s="90" t="str">
        <f t="shared" si="17"/>
        <v>*① 0,59€</v>
      </c>
      <c r="J193" s="91"/>
      <c r="K193" s="17" t="s">
        <v>774</v>
      </c>
      <c r="L193" s="16" t="s">
        <v>786</v>
      </c>
      <c r="M193" s="75" t="s">
        <v>116</v>
      </c>
      <c r="N193" s="78"/>
      <c r="O193" s="78"/>
      <c r="P193" s="78"/>
      <c r="Q193" s="79"/>
      <c r="R193" s="14" t="str">
        <f t="shared" si="11"/>
        <v>◄</v>
      </c>
      <c r="S193" s="13" t="str">
        <f t="shared" si="12"/>
        <v>◄</v>
      </c>
      <c r="T193" s="12"/>
      <c r="U193" s="12"/>
      <c r="V193" s="11" t="str">
        <f t="shared" si="13"/>
        <v/>
      </c>
      <c r="W193" s="4">
        <f t="shared" si="14"/>
        <v>189</v>
      </c>
    </row>
    <row r="194" spans="1:23" ht="15.6" customHeight="1" thickTop="1" thickBot="1" x14ac:dyDescent="0.35">
      <c r="A194" s="9"/>
      <c r="B194" s="24" t="s">
        <v>5</v>
      </c>
      <c r="C194" s="23">
        <v>190</v>
      </c>
      <c r="D194" s="28" t="s">
        <v>115</v>
      </c>
      <c r="E194" s="21">
        <v>40120</v>
      </c>
      <c r="F194" s="20" t="s">
        <v>637</v>
      </c>
      <c r="G194" s="19" t="s">
        <v>3</v>
      </c>
      <c r="H194" s="18">
        <f>H193</f>
        <v>96</v>
      </c>
      <c r="I194" s="90" t="str">
        <f t="shared" si="17"/>
        <v>*① 0,59€</v>
      </c>
      <c r="J194" s="91"/>
      <c r="K194" s="17" t="s">
        <v>774</v>
      </c>
      <c r="L194" s="16" t="s">
        <v>786</v>
      </c>
      <c r="M194" s="75" t="s">
        <v>114</v>
      </c>
      <c r="N194" s="78"/>
      <c r="O194" s="78"/>
      <c r="P194" s="78"/>
      <c r="Q194" s="79"/>
      <c r="R194" s="14" t="str">
        <f t="shared" si="11"/>
        <v>◄</v>
      </c>
      <c r="S194" s="13" t="str">
        <f t="shared" si="12"/>
        <v>◄</v>
      </c>
      <c r="T194" s="12"/>
      <c r="U194" s="12"/>
      <c r="V194" s="11" t="str">
        <f t="shared" si="13"/>
        <v/>
      </c>
      <c r="W194" s="4">
        <f t="shared" si="14"/>
        <v>190</v>
      </c>
    </row>
    <row r="195" spans="1:23" ht="15.6" customHeight="1" thickTop="1" thickBot="1" x14ac:dyDescent="0.35">
      <c r="A195" s="9"/>
      <c r="B195" s="24" t="s">
        <v>5</v>
      </c>
      <c r="C195" s="23">
        <v>191</v>
      </c>
      <c r="D195" s="28" t="s">
        <v>113</v>
      </c>
      <c r="E195" s="21">
        <v>40120</v>
      </c>
      <c r="F195" s="20" t="s">
        <v>637</v>
      </c>
      <c r="G195" s="19" t="s">
        <v>3</v>
      </c>
      <c r="H195" s="18">
        <f>H194+1</f>
        <v>97</v>
      </c>
      <c r="I195" s="90" t="str">
        <f t="shared" si="17"/>
        <v>*① 0,59€</v>
      </c>
      <c r="J195" s="91"/>
      <c r="K195" s="17" t="s">
        <v>774</v>
      </c>
      <c r="L195" s="16" t="s">
        <v>786</v>
      </c>
      <c r="M195" s="75" t="s">
        <v>112</v>
      </c>
      <c r="N195" s="78"/>
      <c r="O195" s="78"/>
      <c r="P195" s="78"/>
      <c r="Q195" s="79"/>
      <c r="R195" s="14" t="str">
        <f t="shared" si="11"/>
        <v>◄</v>
      </c>
      <c r="S195" s="13" t="str">
        <f t="shared" si="12"/>
        <v>◄</v>
      </c>
      <c r="T195" s="12"/>
      <c r="U195" s="12"/>
      <c r="V195" s="11" t="str">
        <f t="shared" si="13"/>
        <v/>
      </c>
      <c r="W195" s="4">
        <f t="shared" si="14"/>
        <v>191</v>
      </c>
    </row>
    <row r="196" spans="1:23" ht="15.6" customHeight="1" thickTop="1" thickBot="1" x14ac:dyDescent="0.35">
      <c r="A196" s="9"/>
      <c r="B196" s="24" t="s">
        <v>5</v>
      </c>
      <c r="C196" s="23">
        <v>192</v>
      </c>
      <c r="D196" s="28" t="s">
        <v>111</v>
      </c>
      <c r="E196" s="21">
        <v>40120</v>
      </c>
      <c r="F196" s="20" t="s">
        <v>637</v>
      </c>
      <c r="G196" s="19" t="s">
        <v>3</v>
      </c>
      <c r="H196" s="18">
        <f>H195</f>
        <v>97</v>
      </c>
      <c r="I196" s="90" t="str">
        <f t="shared" si="17"/>
        <v>*① 0,59€</v>
      </c>
      <c r="J196" s="91"/>
      <c r="K196" s="17" t="s">
        <v>774</v>
      </c>
      <c r="L196" s="16" t="s">
        <v>786</v>
      </c>
      <c r="M196" s="75" t="s">
        <v>110</v>
      </c>
      <c r="N196" s="78"/>
      <c r="O196" s="78"/>
      <c r="P196" s="78"/>
      <c r="Q196" s="79"/>
      <c r="R196" s="14" t="str">
        <f t="shared" si="11"/>
        <v>◄</v>
      </c>
      <c r="S196" s="13" t="str">
        <f t="shared" si="12"/>
        <v>◄</v>
      </c>
      <c r="T196" s="12"/>
      <c r="U196" s="12"/>
      <c r="V196" s="11" t="str">
        <f t="shared" si="13"/>
        <v/>
      </c>
      <c r="W196" s="4">
        <f t="shared" si="14"/>
        <v>192</v>
      </c>
    </row>
    <row r="197" spans="1:23" ht="15.6" customHeight="1" thickTop="1" thickBot="1" x14ac:dyDescent="0.35">
      <c r="A197" s="9"/>
      <c r="B197" s="24" t="s">
        <v>5</v>
      </c>
      <c r="C197" s="23">
        <v>193</v>
      </c>
      <c r="D197" s="28" t="s">
        <v>109</v>
      </c>
      <c r="E197" s="21">
        <v>40120</v>
      </c>
      <c r="F197" s="20" t="s">
        <v>637</v>
      </c>
      <c r="G197" s="19" t="s">
        <v>3</v>
      </c>
      <c r="H197" s="18">
        <f>H196+1</f>
        <v>98</v>
      </c>
      <c r="I197" s="90" t="str">
        <f t="shared" si="17"/>
        <v>*① 0,59€</v>
      </c>
      <c r="J197" s="91"/>
      <c r="K197" s="17" t="s">
        <v>774</v>
      </c>
      <c r="L197" s="16" t="s">
        <v>786</v>
      </c>
      <c r="M197" s="75" t="s">
        <v>108</v>
      </c>
      <c r="N197" s="78"/>
      <c r="O197" s="78"/>
      <c r="P197" s="78"/>
      <c r="Q197" s="79"/>
      <c r="R197" s="14" t="str">
        <f t="shared" ref="R197:R259" si="18">IF(AND(S197="◄",V197="►"),"◄?►",IF(S197="◄","◄",IF(V197="►","►","")))</f>
        <v>◄</v>
      </c>
      <c r="S197" s="13" t="str">
        <f t="shared" ref="S197:S259" si="19">IF(T197&gt;0,"","◄")</f>
        <v>◄</v>
      </c>
      <c r="T197" s="12"/>
      <c r="U197" s="12"/>
      <c r="V197" s="11" t="str">
        <f t="shared" ref="V197:V259" si="20">IF(U197&gt;0,"►","")</f>
        <v/>
      </c>
      <c r="W197" s="4">
        <f t="shared" si="14"/>
        <v>193</v>
      </c>
    </row>
    <row r="198" spans="1:23" ht="15.6" customHeight="1" thickTop="1" thickBot="1" x14ac:dyDescent="0.35">
      <c r="A198" s="9"/>
      <c r="B198" s="24" t="s">
        <v>5</v>
      </c>
      <c r="C198" s="23">
        <v>194</v>
      </c>
      <c r="D198" s="28" t="s">
        <v>107</v>
      </c>
      <c r="E198" s="21">
        <v>40120</v>
      </c>
      <c r="F198" s="20" t="s">
        <v>637</v>
      </c>
      <c r="G198" s="19" t="s">
        <v>3</v>
      </c>
      <c r="H198" s="18">
        <f>H197</f>
        <v>98</v>
      </c>
      <c r="I198" s="90" t="str">
        <f t="shared" si="17"/>
        <v>*① 0,59€</v>
      </c>
      <c r="J198" s="91"/>
      <c r="K198" s="17" t="s">
        <v>774</v>
      </c>
      <c r="L198" s="16" t="s">
        <v>786</v>
      </c>
      <c r="M198" s="75" t="s">
        <v>106</v>
      </c>
      <c r="N198" s="78"/>
      <c r="O198" s="78"/>
      <c r="P198" s="78"/>
      <c r="Q198" s="79"/>
      <c r="R198" s="14" t="str">
        <f t="shared" si="18"/>
        <v>◄</v>
      </c>
      <c r="S198" s="13" t="str">
        <f t="shared" si="19"/>
        <v>◄</v>
      </c>
      <c r="T198" s="12"/>
      <c r="U198" s="12"/>
      <c r="V198" s="11" t="str">
        <f t="shared" si="20"/>
        <v/>
      </c>
      <c r="W198" s="4">
        <f t="shared" ref="W198:W259" si="21">W197+1</f>
        <v>194</v>
      </c>
    </row>
    <row r="199" spans="1:23" ht="15.6" customHeight="1" thickTop="1" thickBot="1" x14ac:dyDescent="0.35">
      <c r="A199" s="9"/>
      <c r="B199" s="24" t="s">
        <v>5</v>
      </c>
      <c r="C199" s="23">
        <v>195</v>
      </c>
      <c r="D199" s="28" t="s">
        <v>105</v>
      </c>
      <c r="E199" s="21">
        <v>40120</v>
      </c>
      <c r="F199" s="20" t="s">
        <v>637</v>
      </c>
      <c r="G199" s="19" t="s">
        <v>3</v>
      </c>
      <c r="H199" s="18">
        <f>H198+1</f>
        <v>99</v>
      </c>
      <c r="I199" s="90" t="str">
        <f t="shared" si="17"/>
        <v>*① 0,59€</v>
      </c>
      <c r="J199" s="91"/>
      <c r="K199" s="17" t="s">
        <v>774</v>
      </c>
      <c r="L199" s="16" t="s">
        <v>786</v>
      </c>
      <c r="M199" s="75" t="s">
        <v>102</v>
      </c>
      <c r="N199" s="78"/>
      <c r="O199" s="78"/>
      <c r="P199" s="78"/>
      <c r="Q199" s="79"/>
      <c r="R199" s="14" t="str">
        <f t="shared" si="18"/>
        <v>◄</v>
      </c>
      <c r="S199" s="13" t="str">
        <f t="shared" si="19"/>
        <v>◄</v>
      </c>
      <c r="T199" s="12"/>
      <c r="U199" s="12"/>
      <c r="V199" s="11" t="str">
        <f t="shared" si="20"/>
        <v/>
      </c>
      <c r="W199" s="4">
        <f t="shared" si="21"/>
        <v>195</v>
      </c>
    </row>
    <row r="200" spans="1:23" ht="15.6" customHeight="1" thickTop="1" thickBot="1" x14ac:dyDescent="0.35">
      <c r="A200" s="9"/>
      <c r="B200" s="24" t="s">
        <v>5</v>
      </c>
      <c r="C200" s="23">
        <v>196</v>
      </c>
      <c r="D200" s="28" t="s">
        <v>101</v>
      </c>
      <c r="E200" s="21">
        <v>40284</v>
      </c>
      <c r="F200" s="20" t="s">
        <v>631</v>
      </c>
      <c r="G200" s="19" t="s">
        <v>3</v>
      </c>
      <c r="H200" s="18">
        <f>H199</f>
        <v>99</v>
      </c>
      <c r="I200" s="90" t="str">
        <f t="shared" si="17"/>
        <v>*① 0,59€</v>
      </c>
      <c r="J200" s="91"/>
      <c r="K200" s="17" t="s">
        <v>774</v>
      </c>
      <c r="L200" s="29" t="s">
        <v>781</v>
      </c>
      <c r="M200" s="75" t="s">
        <v>785</v>
      </c>
      <c r="N200" s="76"/>
      <c r="O200" s="76"/>
      <c r="P200" s="76"/>
      <c r="Q200" s="77"/>
      <c r="R200" s="14" t="str">
        <f t="shared" si="18"/>
        <v>◄</v>
      </c>
      <c r="S200" s="13" t="str">
        <f t="shared" si="19"/>
        <v>◄</v>
      </c>
      <c r="T200" s="12"/>
      <c r="U200" s="12"/>
      <c r="V200" s="11" t="str">
        <f t="shared" si="20"/>
        <v/>
      </c>
      <c r="W200" s="4">
        <f t="shared" si="21"/>
        <v>196</v>
      </c>
    </row>
    <row r="201" spans="1:23" ht="15.6" customHeight="1" thickTop="1" thickBot="1" x14ac:dyDescent="0.35">
      <c r="A201" s="9"/>
      <c r="B201" s="24" t="s">
        <v>5</v>
      </c>
      <c r="C201" s="23">
        <v>197</v>
      </c>
      <c r="D201" s="28" t="s">
        <v>99</v>
      </c>
      <c r="E201" s="21">
        <v>40284</v>
      </c>
      <c r="F201" s="20" t="s">
        <v>631</v>
      </c>
      <c r="G201" s="19" t="s">
        <v>3</v>
      </c>
      <c r="H201" s="18">
        <f>H200+1</f>
        <v>100</v>
      </c>
      <c r="I201" s="90" t="str">
        <f t="shared" si="17"/>
        <v>*① 0,59€</v>
      </c>
      <c r="J201" s="91"/>
      <c r="K201" s="17" t="s">
        <v>774</v>
      </c>
      <c r="L201" s="16" t="s">
        <v>781</v>
      </c>
      <c r="M201" s="75" t="s">
        <v>784</v>
      </c>
      <c r="N201" s="76"/>
      <c r="O201" s="76"/>
      <c r="P201" s="76"/>
      <c r="Q201" s="77"/>
      <c r="R201" s="14" t="str">
        <f t="shared" si="18"/>
        <v>◄</v>
      </c>
      <c r="S201" s="13" t="str">
        <f t="shared" si="19"/>
        <v>◄</v>
      </c>
      <c r="T201" s="12"/>
      <c r="U201" s="12"/>
      <c r="V201" s="11" t="str">
        <f t="shared" si="20"/>
        <v/>
      </c>
      <c r="W201" s="4">
        <f t="shared" si="21"/>
        <v>197</v>
      </c>
    </row>
    <row r="202" spans="1:23" ht="15.6" customHeight="1" thickTop="1" thickBot="1" x14ac:dyDescent="0.35">
      <c r="A202" s="9"/>
      <c r="B202" s="24" t="s">
        <v>5</v>
      </c>
      <c r="C202" s="23">
        <v>198</v>
      </c>
      <c r="D202" s="28" t="s">
        <v>97</v>
      </c>
      <c r="E202" s="21">
        <v>40284</v>
      </c>
      <c r="F202" s="20" t="s">
        <v>631</v>
      </c>
      <c r="G202" s="19" t="s">
        <v>3</v>
      </c>
      <c r="H202" s="18">
        <f>H201</f>
        <v>100</v>
      </c>
      <c r="I202" s="90" t="str">
        <f t="shared" si="17"/>
        <v>*① 0,59€</v>
      </c>
      <c r="J202" s="91"/>
      <c r="K202" s="17" t="s">
        <v>774</v>
      </c>
      <c r="L202" s="16" t="s">
        <v>781</v>
      </c>
      <c r="M202" s="75" t="s">
        <v>783</v>
      </c>
      <c r="N202" s="76"/>
      <c r="O202" s="76"/>
      <c r="P202" s="76"/>
      <c r="Q202" s="77"/>
      <c r="R202" s="14" t="str">
        <f t="shared" si="18"/>
        <v>◄</v>
      </c>
      <c r="S202" s="13" t="str">
        <f t="shared" si="19"/>
        <v>◄</v>
      </c>
      <c r="T202" s="12"/>
      <c r="U202" s="12"/>
      <c r="V202" s="11" t="str">
        <f t="shared" si="20"/>
        <v/>
      </c>
      <c r="W202" s="4">
        <f t="shared" si="21"/>
        <v>198</v>
      </c>
    </row>
    <row r="203" spans="1:23" ht="15.6" customHeight="1" thickTop="1" thickBot="1" x14ac:dyDescent="0.35">
      <c r="A203" s="9"/>
      <c r="B203" s="24" t="s">
        <v>5</v>
      </c>
      <c r="C203" s="23">
        <v>199</v>
      </c>
      <c r="D203" s="28" t="s">
        <v>95</v>
      </c>
      <c r="E203" s="21">
        <v>40284</v>
      </c>
      <c r="F203" s="20" t="s">
        <v>631</v>
      </c>
      <c r="G203" s="19" t="s">
        <v>3</v>
      </c>
      <c r="H203" s="18">
        <f>H202+1</f>
        <v>101</v>
      </c>
      <c r="I203" s="90" t="str">
        <f t="shared" si="17"/>
        <v>*① 0,59€</v>
      </c>
      <c r="J203" s="91"/>
      <c r="K203" s="17" t="s">
        <v>774</v>
      </c>
      <c r="L203" s="16" t="s">
        <v>781</v>
      </c>
      <c r="M203" s="75" t="s">
        <v>782</v>
      </c>
      <c r="N203" s="76"/>
      <c r="O203" s="76"/>
      <c r="P203" s="76"/>
      <c r="Q203" s="77"/>
      <c r="R203" s="14" t="str">
        <f t="shared" si="18"/>
        <v>◄</v>
      </c>
      <c r="S203" s="13" t="str">
        <f t="shared" si="19"/>
        <v>◄</v>
      </c>
      <c r="T203" s="12"/>
      <c r="U203" s="12"/>
      <c r="V203" s="11" t="str">
        <f t="shared" si="20"/>
        <v/>
      </c>
      <c r="W203" s="4">
        <f t="shared" si="21"/>
        <v>199</v>
      </c>
    </row>
    <row r="204" spans="1:23" ht="15.6" customHeight="1" thickTop="1" thickBot="1" x14ac:dyDescent="0.35">
      <c r="A204" s="9"/>
      <c r="B204" s="24" t="s">
        <v>5</v>
      </c>
      <c r="C204" s="23">
        <v>200</v>
      </c>
      <c r="D204" s="28" t="s">
        <v>93</v>
      </c>
      <c r="E204" s="21">
        <v>40284</v>
      </c>
      <c r="F204" s="20" t="s">
        <v>631</v>
      </c>
      <c r="G204" s="19" t="s">
        <v>3</v>
      </c>
      <c r="H204" s="18">
        <f>H203</f>
        <v>101</v>
      </c>
      <c r="I204" s="90" t="str">
        <f t="shared" si="17"/>
        <v>*① 0,59€</v>
      </c>
      <c r="J204" s="91"/>
      <c r="K204" s="17" t="s">
        <v>774</v>
      </c>
      <c r="L204" s="16" t="s">
        <v>781</v>
      </c>
      <c r="M204" s="75" t="s">
        <v>780</v>
      </c>
      <c r="N204" s="76"/>
      <c r="O204" s="76"/>
      <c r="P204" s="76"/>
      <c r="Q204" s="77"/>
      <c r="R204" s="14" t="str">
        <f t="shared" si="18"/>
        <v>◄</v>
      </c>
      <c r="S204" s="13" t="str">
        <f t="shared" si="19"/>
        <v>◄</v>
      </c>
      <c r="T204" s="12"/>
      <c r="U204" s="12"/>
      <c r="V204" s="11" t="str">
        <f t="shared" si="20"/>
        <v/>
      </c>
      <c r="W204" s="4">
        <f t="shared" si="21"/>
        <v>200</v>
      </c>
    </row>
    <row r="205" spans="1:23" ht="15.6" customHeight="1" thickTop="1" thickBot="1" x14ac:dyDescent="0.35">
      <c r="A205" s="9"/>
      <c r="B205" s="24" t="s">
        <v>5</v>
      </c>
      <c r="C205" s="23">
        <v>201</v>
      </c>
      <c r="D205" s="28" t="s">
        <v>89</v>
      </c>
      <c r="E205" s="21">
        <v>40441</v>
      </c>
      <c r="F205" s="20" t="s">
        <v>628</v>
      </c>
      <c r="G205" s="19" t="s">
        <v>3</v>
      </c>
      <c r="H205" s="18">
        <f>H204+1</f>
        <v>102</v>
      </c>
      <c r="I205" s="90" t="str">
        <f t="shared" ref="I205:I215" si="22">CONCATENATE("*","① 0,61€")</f>
        <v>*① 0,61€</v>
      </c>
      <c r="J205" s="91"/>
      <c r="K205" s="17" t="s">
        <v>774</v>
      </c>
      <c r="L205" s="16" t="s">
        <v>779</v>
      </c>
      <c r="M205" s="75" t="s">
        <v>88</v>
      </c>
      <c r="N205" s="76"/>
      <c r="O205" s="76"/>
      <c r="P205" s="76"/>
      <c r="Q205" s="77"/>
      <c r="R205" s="14" t="str">
        <f t="shared" si="18"/>
        <v>◄</v>
      </c>
      <c r="S205" s="13" t="str">
        <f t="shared" si="19"/>
        <v>◄</v>
      </c>
      <c r="T205" s="12"/>
      <c r="U205" s="12"/>
      <c r="V205" s="11" t="str">
        <f t="shared" si="20"/>
        <v/>
      </c>
      <c r="W205" s="4">
        <f t="shared" si="21"/>
        <v>201</v>
      </c>
    </row>
    <row r="206" spans="1:23" ht="15.6" customHeight="1" thickTop="1" thickBot="1" x14ac:dyDescent="0.35">
      <c r="A206" s="9"/>
      <c r="B206" s="24" t="s">
        <v>5</v>
      </c>
      <c r="C206" s="23">
        <v>202</v>
      </c>
      <c r="D206" s="28" t="s">
        <v>87</v>
      </c>
      <c r="E206" s="21">
        <v>40441</v>
      </c>
      <c r="F206" s="20" t="s">
        <v>628</v>
      </c>
      <c r="G206" s="19" t="s">
        <v>3</v>
      </c>
      <c r="H206" s="18">
        <f>H205</f>
        <v>102</v>
      </c>
      <c r="I206" s="90" t="str">
        <f t="shared" si="22"/>
        <v>*① 0,61€</v>
      </c>
      <c r="J206" s="91"/>
      <c r="K206" s="17" t="s">
        <v>774</v>
      </c>
      <c r="L206" s="16" t="s">
        <v>779</v>
      </c>
      <c r="M206" s="75" t="s">
        <v>86</v>
      </c>
      <c r="N206" s="76"/>
      <c r="O206" s="76"/>
      <c r="P206" s="76"/>
      <c r="Q206" s="77"/>
      <c r="R206" s="14" t="str">
        <f t="shared" si="18"/>
        <v>◄</v>
      </c>
      <c r="S206" s="13" t="str">
        <f t="shared" si="19"/>
        <v>◄</v>
      </c>
      <c r="T206" s="12"/>
      <c r="U206" s="12"/>
      <c r="V206" s="11" t="str">
        <f t="shared" si="20"/>
        <v/>
      </c>
      <c r="W206" s="4">
        <f t="shared" si="21"/>
        <v>202</v>
      </c>
    </row>
    <row r="207" spans="1:23" ht="15.6" customHeight="1" thickTop="1" thickBot="1" x14ac:dyDescent="0.35">
      <c r="A207" s="9"/>
      <c r="B207" s="24" t="s">
        <v>5</v>
      </c>
      <c r="C207" s="23">
        <v>203</v>
      </c>
      <c r="D207" s="28" t="s">
        <v>85</v>
      </c>
      <c r="E207" s="21">
        <v>40441</v>
      </c>
      <c r="F207" s="20" t="s">
        <v>628</v>
      </c>
      <c r="G207" s="19" t="s">
        <v>3</v>
      </c>
      <c r="H207" s="18">
        <f>H206+1</f>
        <v>103</v>
      </c>
      <c r="I207" s="90" t="str">
        <f t="shared" si="22"/>
        <v>*① 0,61€</v>
      </c>
      <c r="J207" s="91"/>
      <c r="K207" s="17" t="s">
        <v>774</v>
      </c>
      <c r="L207" s="16" t="s">
        <v>779</v>
      </c>
      <c r="M207" s="75" t="s">
        <v>84</v>
      </c>
      <c r="N207" s="76"/>
      <c r="O207" s="76"/>
      <c r="P207" s="76"/>
      <c r="Q207" s="77"/>
      <c r="R207" s="14" t="str">
        <f t="shared" si="18"/>
        <v>◄</v>
      </c>
      <c r="S207" s="13" t="str">
        <f t="shared" si="19"/>
        <v>◄</v>
      </c>
      <c r="T207" s="12"/>
      <c r="U207" s="12"/>
      <c r="V207" s="11" t="str">
        <f t="shared" si="20"/>
        <v/>
      </c>
      <c r="W207" s="4">
        <f t="shared" si="21"/>
        <v>203</v>
      </c>
    </row>
    <row r="208" spans="1:23" ht="15.6" customHeight="1" thickTop="1" thickBot="1" x14ac:dyDescent="0.35">
      <c r="A208" s="9"/>
      <c r="B208" s="24" t="s">
        <v>5</v>
      </c>
      <c r="C208" s="23">
        <v>204</v>
      </c>
      <c r="D208" s="28" t="s">
        <v>83</v>
      </c>
      <c r="E208" s="21">
        <v>40441</v>
      </c>
      <c r="F208" s="20" t="s">
        <v>628</v>
      </c>
      <c r="G208" s="19" t="s">
        <v>3</v>
      </c>
      <c r="H208" s="18">
        <f>H207</f>
        <v>103</v>
      </c>
      <c r="I208" s="90" t="str">
        <f t="shared" si="22"/>
        <v>*① 0,61€</v>
      </c>
      <c r="J208" s="91"/>
      <c r="K208" s="17" t="s">
        <v>774</v>
      </c>
      <c r="L208" s="16" t="s">
        <v>779</v>
      </c>
      <c r="M208" s="75" t="s">
        <v>82</v>
      </c>
      <c r="N208" s="76"/>
      <c r="O208" s="76"/>
      <c r="P208" s="76"/>
      <c r="Q208" s="77"/>
      <c r="R208" s="14" t="str">
        <f t="shared" si="18"/>
        <v>◄</v>
      </c>
      <c r="S208" s="13" t="str">
        <f t="shared" si="19"/>
        <v>◄</v>
      </c>
      <c r="T208" s="12"/>
      <c r="U208" s="12"/>
      <c r="V208" s="11" t="str">
        <f t="shared" si="20"/>
        <v/>
      </c>
      <c r="W208" s="4">
        <f t="shared" si="21"/>
        <v>204</v>
      </c>
    </row>
    <row r="209" spans="1:23" ht="15.6" customHeight="1" thickTop="1" thickBot="1" x14ac:dyDescent="0.35">
      <c r="A209" s="9"/>
      <c r="B209" s="24" t="s">
        <v>5</v>
      </c>
      <c r="C209" s="23">
        <v>205</v>
      </c>
      <c r="D209" s="28" t="s">
        <v>81</v>
      </c>
      <c r="E209" s="21">
        <v>40441</v>
      </c>
      <c r="F209" s="20" t="s">
        <v>628</v>
      </c>
      <c r="G209" s="19" t="s">
        <v>3</v>
      </c>
      <c r="H209" s="18">
        <f>H208+1</f>
        <v>104</v>
      </c>
      <c r="I209" s="90" t="str">
        <f t="shared" si="22"/>
        <v>*① 0,61€</v>
      </c>
      <c r="J209" s="91"/>
      <c r="K209" s="17" t="s">
        <v>774</v>
      </c>
      <c r="L209" s="16" t="s">
        <v>779</v>
      </c>
      <c r="M209" s="75" t="s">
        <v>80</v>
      </c>
      <c r="N209" s="76"/>
      <c r="O209" s="76"/>
      <c r="P209" s="76"/>
      <c r="Q209" s="77"/>
      <c r="R209" s="14" t="str">
        <f t="shared" si="18"/>
        <v>◄</v>
      </c>
      <c r="S209" s="13" t="str">
        <f t="shared" si="19"/>
        <v>◄</v>
      </c>
      <c r="T209" s="12"/>
      <c r="U209" s="12"/>
      <c r="V209" s="11" t="str">
        <f t="shared" si="20"/>
        <v/>
      </c>
      <c r="W209" s="4">
        <f t="shared" si="21"/>
        <v>205</v>
      </c>
    </row>
    <row r="210" spans="1:23" ht="15.6" customHeight="1" thickTop="1" thickBot="1" x14ac:dyDescent="0.35">
      <c r="A210" s="9"/>
      <c r="B210" s="24" t="s">
        <v>5</v>
      </c>
      <c r="C210" s="23">
        <v>206</v>
      </c>
      <c r="D210" s="28" t="s">
        <v>79</v>
      </c>
      <c r="E210" s="21">
        <v>40441</v>
      </c>
      <c r="F210" s="20" t="s">
        <v>628</v>
      </c>
      <c r="G210" s="19" t="s">
        <v>3</v>
      </c>
      <c r="H210" s="18">
        <f>H209</f>
        <v>104</v>
      </c>
      <c r="I210" s="90" t="str">
        <f t="shared" si="22"/>
        <v>*① 0,61€</v>
      </c>
      <c r="J210" s="91"/>
      <c r="K210" s="17" t="s">
        <v>774</v>
      </c>
      <c r="L210" s="16" t="s">
        <v>779</v>
      </c>
      <c r="M210" s="75" t="s">
        <v>78</v>
      </c>
      <c r="N210" s="76"/>
      <c r="O210" s="76"/>
      <c r="P210" s="76"/>
      <c r="Q210" s="77"/>
      <c r="R210" s="14" t="str">
        <f t="shared" si="18"/>
        <v>◄</v>
      </c>
      <c r="S210" s="13" t="str">
        <f t="shared" si="19"/>
        <v>◄</v>
      </c>
      <c r="T210" s="12"/>
      <c r="U210" s="12"/>
      <c r="V210" s="11" t="str">
        <f t="shared" si="20"/>
        <v/>
      </c>
      <c r="W210" s="4">
        <f t="shared" si="21"/>
        <v>206</v>
      </c>
    </row>
    <row r="211" spans="1:23" ht="15.6" customHeight="1" thickTop="1" thickBot="1" x14ac:dyDescent="0.35">
      <c r="A211" s="9"/>
      <c r="B211" s="24" t="s">
        <v>5</v>
      </c>
      <c r="C211" s="23">
        <v>207</v>
      </c>
      <c r="D211" s="28" t="s">
        <v>77</v>
      </c>
      <c r="E211" s="21">
        <v>40441</v>
      </c>
      <c r="F211" s="20" t="s">
        <v>628</v>
      </c>
      <c r="G211" s="19" t="s">
        <v>3</v>
      </c>
      <c r="H211" s="18">
        <f>H210+1</f>
        <v>105</v>
      </c>
      <c r="I211" s="90" t="str">
        <f t="shared" si="22"/>
        <v>*① 0,61€</v>
      </c>
      <c r="J211" s="91"/>
      <c r="K211" s="17" t="s">
        <v>774</v>
      </c>
      <c r="L211" s="16" t="s">
        <v>779</v>
      </c>
      <c r="M211" s="75" t="s">
        <v>76</v>
      </c>
      <c r="N211" s="76"/>
      <c r="O211" s="76"/>
      <c r="P211" s="76"/>
      <c r="Q211" s="77"/>
      <c r="R211" s="14" t="str">
        <f t="shared" si="18"/>
        <v>◄</v>
      </c>
      <c r="S211" s="13" t="str">
        <f t="shared" si="19"/>
        <v>◄</v>
      </c>
      <c r="T211" s="12"/>
      <c r="U211" s="12"/>
      <c r="V211" s="11" t="str">
        <f t="shared" si="20"/>
        <v/>
      </c>
      <c r="W211" s="4">
        <f t="shared" si="21"/>
        <v>207</v>
      </c>
    </row>
    <row r="212" spans="1:23" ht="15.6" customHeight="1" thickTop="1" thickBot="1" x14ac:dyDescent="0.35">
      <c r="A212" s="9"/>
      <c r="B212" s="24" t="s">
        <v>5</v>
      </c>
      <c r="C212" s="23">
        <v>208</v>
      </c>
      <c r="D212" s="28" t="s">
        <v>75</v>
      </c>
      <c r="E212" s="21">
        <v>40441</v>
      </c>
      <c r="F212" s="20" t="s">
        <v>628</v>
      </c>
      <c r="G212" s="19" t="s">
        <v>3</v>
      </c>
      <c r="H212" s="18">
        <f>H211</f>
        <v>105</v>
      </c>
      <c r="I212" s="90" t="str">
        <f t="shared" si="22"/>
        <v>*① 0,61€</v>
      </c>
      <c r="J212" s="91"/>
      <c r="K212" s="17" t="s">
        <v>774</v>
      </c>
      <c r="L212" s="16" t="s">
        <v>779</v>
      </c>
      <c r="M212" s="75" t="s">
        <v>74</v>
      </c>
      <c r="N212" s="76"/>
      <c r="O212" s="76"/>
      <c r="P212" s="76"/>
      <c r="Q212" s="77"/>
      <c r="R212" s="14" t="str">
        <f t="shared" si="18"/>
        <v>◄</v>
      </c>
      <c r="S212" s="13" t="str">
        <f t="shared" si="19"/>
        <v>◄</v>
      </c>
      <c r="T212" s="12"/>
      <c r="U212" s="12"/>
      <c r="V212" s="11" t="str">
        <f t="shared" si="20"/>
        <v/>
      </c>
      <c r="W212" s="4">
        <f t="shared" si="21"/>
        <v>208</v>
      </c>
    </row>
    <row r="213" spans="1:23" ht="15.6" customHeight="1" thickTop="1" thickBot="1" x14ac:dyDescent="0.35">
      <c r="A213" s="9"/>
      <c r="B213" s="24" t="s">
        <v>5</v>
      </c>
      <c r="C213" s="23">
        <v>209</v>
      </c>
      <c r="D213" s="28" t="s">
        <v>73</v>
      </c>
      <c r="E213" s="21">
        <v>40441</v>
      </c>
      <c r="F213" s="20" t="s">
        <v>628</v>
      </c>
      <c r="G213" s="19" t="s">
        <v>3</v>
      </c>
      <c r="H213" s="18">
        <f>H212+1</f>
        <v>106</v>
      </c>
      <c r="I213" s="90" t="str">
        <f t="shared" si="22"/>
        <v>*① 0,61€</v>
      </c>
      <c r="J213" s="91"/>
      <c r="K213" s="17" t="s">
        <v>774</v>
      </c>
      <c r="L213" s="16" t="s">
        <v>779</v>
      </c>
      <c r="M213" s="75" t="s">
        <v>72</v>
      </c>
      <c r="N213" s="76"/>
      <c r="O213" s="76"/>
      <c r="P213" s="76"/>
      <c r="Q213" s="77"/>
      <c r="R213" s="14" t="str">
        <f t="shared" si="18"/>
        <v>◄</v>
      </c>
      <c r="S213" s="13" t="str">
        <f t="shared" si="19"/>
        <v>◄</v>
      </c>
      <c r="T213" s="12"/>
      <c r="U213" s="12"/>
      <c r="V213" s="11" t="str">
        <f t="shared" si="20"/>
        <v/>
      </c>
      <c r="W213" s="4">
        <f t="shared" si="21"/>
        <v>209</v>
      </c>
    </row>
    <row r="214" spans="1:23" ht="15.6" customHeight="1" thickTop="1" thickBot="1" x14ac:dyDescent="0.35">
      <c r="A214" s="9"/>
      <c r="B214" s="24" t="s">
        <v>5</v>
      </c>
      <c r="C214" s="23">
        <v>210</v>
      </c>
      <c r="D214" s="28" t="s">
        <v>71</v>
      </c>
      <c r="E214" s="21">
        <v>40441</v>
      </c>
      <c r="F214" s="20" t="s">
        <v>628</v>
      </c>
      <c r="G214" s="19" t="s">
        <v>3</v>
      </c>
      <c r="H214" s="18">
        <f>H213</f>
        <v>106</v>
      </c>
      <c r="I214" s="90" t="str">
        <f t="shared" si="22"/>
        <v>*① 0,61€</v>
      </c>
      <c r="J214" s="91"/>
      <c r="K214" s="17" t="s">
        <v>774</v>
      </c>
      <c r="L214" s="16" t="s">
        <v>779</v>
      </c>
      <c r="M214" s="75" t="s">
        <v>70</v>
      </c>
      <c r="N214" s="76"/>
      <c r="O214" s="76"/>
      <c r="P214" s="76"/>
      <c r="Q214" s="77"/>
      <c r="R214" s="14" t="str">
        <f t="shared" si="18"/>
        <v>◄</v>
      </c>
      <c r="S214" s="13" t="str">
        <f t="shared" si="19"/>
        <v>◄</v>
      </c>
      <c r="T214" s="12"/>
      <c r="U214" s="12"/>
      <c r="V214" s="11" t="str">
        <f t="shared" si="20"/>
        <v/>
      </c>
      <c r="W214" s="4">
        <f t="shared" si="21"/>
        <v>210</v>
      </c>
    </row>
    <row r="215" spans="1:23" ht="15.6" customHeight="1" thickTop="1" thickBot="1" x14ac:dyDescent="0.35">
      <c r="A215" s="9"/>
      <c r="B215" s="24" t="s">
        <v>5</v>
      </c>
      <c r="C215" s="23">
        <v>211</v>
      </c>
      <c r="D215" s="28" t="s">
        <v>69</v>
      </c>
      <c r="E215" s="21">
        <v>40441</v>
      </c>
      <c r="F215" s="20" t="s">
        <v>628</v>
      </c>
      <c r="G215" s="19" t="s">
        <v>3</v>
      </c>
      <c r="H215" s="18">
        <f>H214+1</f>
        <v>107</v>
      </c>
      <c r="I215" s="90" t="str">
        <f t="shared" si="22"/>
        <v>*① 0,61€</v>
      </c>
      <c r="J215" s="91"/>
      <c r="K215" s="17" t="s">
        <v>774</v>
      </c>
      <c r="L215" s="16" t="s">
        <v>779</v>
      </c>
      <c r="M215" s="75" t="s">
        <v>66</v>
      </c>
      <c r="N215" s="76"/>
      <c r="O215" s="76"/>
      <c r="P215" s="76"/>
      <c r="Q215" s="77"/>
      <c r="R215" s="14" t="str">
        <f t="shared" si="18"/>
        <v>◄</v>
      </c>
      <c r="S215" s="13" t="str">
        <f t="shared" si="19"/>
        <v>◄</v>
      </c>
      <c r="T215" s="12"/>
      <c r="U215" s="12"/>
      <c r="V215" s="11" t="str">
        <f t="shared" si="20"/>
        <v/>
      </c>
      <c r="W215" s="4">
        <f t="shared" si="21"/>
        <v>211</v>
      </c>
    </row>
    <row r="216" spans="1:23" ht="15.6" customHeight="1" thickTop="1" thickBot="1" x14ac:dyDescent="0.35">
      <c r="A216" s="9"/>
      <c r="B216" s="24" t="s">
        <v>5</v>
      </c>
      <c r="C216" s="23">
        <v>212</v>
      </c>
      <c r="D216" s="28"/>
      <c r="E216" s="21">
        <v>40639</v>
      </c>
      <c r="F216" s="20" t="s">
        <v>626</v>
      </c>
      <c r="G216" s="19" t="s">
        <v>3</v>
      </c>
      <c r="H216" s="18">
        <f>H215</f>
        <v>107</v>
      </c>
      <c r="I216" s="90" t="str">
        <f t="shared" ref="I216:I237" si="23">CONCATENATE("*","① 0,65€")</f>
        <v>*① 0,65€</v>
      </c>
      <c r="J216" s="91"/>
      <c r="K216" s="17" t="s">
        <v>774</v>
      </c>
      <c r="L216" s="16" t="s">
        <v>778</v>
      </c>
      <c r="M216" s="75" t="s">
        <v>65</v>
      </c>
      <c r="N216" s="76"/>
      <c r="O216" s="76"/>
      <c r="P216" s="76"/>
      <c r="Q216" s="77"/>
      <c r="R216" s="14" t="str">
        <f t="shared" si="18"/>
        <v>◄</v>
      </c>
      <c r="S216" s="13" t="str">
        <f t="shared" si="19"/>
        <v>◄</v>
      </c>
      <c r="T216" s="12"/>
      <c r="U216" s="12"/>
      <c r="V216" s="11" t="str">
        <f t="shared" si="20"/>
        <v/>
      </c>
      <c r="W216" s="4">
        <f t="shared" si="21"/>
        <v>212</v>
      </c>
    </row>
    <row r="217" spans="1:23" ht="15.6" customHeight="1" thickTop="1" thickBot="1" x14ac:dyDescent="0.35">
      <c r="A217" s="9"/>
      <c r="B217" s="24" t="s">
        <v>5</v>
      </c>
      <c r="C217" s="23">
        <v>213</v>
      </c>
      <c r="D217" s="28"/>
      <c r="E217" s="21">
        <v>40639</v>
      </c>
      <c r="F217" s="20" t="s">
        <v>626</v>
      </c>
      <c r="G217" s="19" t="s">
        <v>3</v>
      </c>
      <c r="H217" s="18">
        <f>H216+1</f>
        <v>108</v>
      </c>
      <c r="I217" s="90" t="str">
        <f t="shared" si="23"/>
        <v>*① 0,65€</v>
      </c>
      <c r="J217" s="91"/>
      <c r="K217" s="17" t="s">
        <v>774</v>
      </c>
      <c r="L217" s="16" t="s">
        <v>778</v>
      </c>
      <c r="M217" s="75" t="s">
        <v>64</v>
      </c>
      <c r="N217" s="76"/>
      <c r="O217" s="76"/>
      <c r="P217" s="76"/>
      <c r="Q217" s="77"/>
      <c r="R217" s="14" t="str">
        <f t="shared" si="18"/>
        <v>◄</v>
      </c>
      <c r="S217" s="13" t="str">
        <f t="shared" si="19"/>
        <v>◄</v>
      </c>
      <c r="T217" s="12"/>
      <c r="U217" s="12"/>
      <c r="V217" s="11" t="str">
        <f t="shared" si="20"/>
        <v/>
      </c>
      <c r="W217" s="4">
        <f t="shared" si="21"/>
        <v>213</v>
      </c>
    </row>
    <row r="218" spans="1:23" ht="15.6" customHeight="1" thickTop="1" thickBot="1" x14ac:dyDescent="0.35">
      <c r="A218" s="9"/>
      <c r="B218" s="24" t="s">
        <v>5</v>
      </c>
      <c r="C218" s="23">
        <v>214</v>
      </c>
      <c r="D218" s="28"/>
      <c r="E218" s="21">
        <v>40639</v>
      </c>
      <c r="F218" s="20" t="s">
        <v>626</v>
      </c>
      <c r="G218" s="19" t="s">
        <v>3</v>
      </c>
      <c r="H218" s="18">
        <f>H217</f>
        <v>108</v>
      </c>
      <c r="I218" s="90" t="str">
        <f t="shared" si="23"/>
        <v>*① 0,65€</v>
      </c>
      <c r="J218" s="91"/>
      <c r="K218" s="17" t="s">
        <v>774</v>
      </c>
      <c r="L218" s="16" t="s">
        <v>778</v>
      </c>
      <c r="M218" s="75" t="s">
        <v>63</v>
      </c>
      <c r="N218" s="76"/>
      <c r="O218" s="76"/>
      <c r="P218" s="76"/>
      <c r="Q218" s="77"/>
      <c r="R218" s="14" t="str">
        <f t="shared" si="18"/>
        <v>◄</v>
      </c>
      <c r="S218" s="13" t="str">
        <f t="shared" si="19"/>
        <v>◄</v>
      </c>
      <c r="T218" s="12"/>
      <c r="U218" s="12"/>
      <c r="V218" s="11" t="str">
        <f t="shared" si="20"/>
        <v/>
      </c>
      <c r="W218" s="4">
        <f t="shared" si="21"/>
        <v>214</v>
      </c>
    </row>
    <row r="219" spans="1:23" ht="15.6" customHeight="1" thickTop="1" thickBot="1" x14ac:dyDescent="0.35">
      <c r="A219" s="9"/>
      <c r="B219" s="24" t="s">
        <v>5</v>
      </c>
      <c r="C219" s="23">
        <v>215</v>
      </c>
      <c r="D219" s="28"/>
      <c r="E219" s="21">
        <v>40639</v>
      </c>
      <c r="F219" s="20" t="s">
        <v>626</v>
      </c>
      <c r="G219" s="19" t="s">
        <v>3</v>
      </c>
      <c r="H219" s="18">
        <f>H218+1</f>
        <v>109</v>
      </c>
      <c r="I219" s="90" t="str">
        <f t="shared" si="23"/>
        <v>*① 0,65€</v>
      </c>
      <c r="J219" s="91"/>
      <c r="K219" s="17" t="s">
        <v>774</v>
      </c>
      <c r="L219" s="16" t="s">
        <v>778</v>
      </c>
      <c r="M219" s="75" t="s">
        <v>62</v>
      </c>
      <c r="N219" s="76"/>
      <c r="O219" s="76"/>
      <c r="P219" s="76"/>
      <c r="Q219" s="77"/>
      <c r="R219" s="14" t="str">
        <f t="shared" si="18"/>
        <v>◄</v>
      </c>
      <c r="S219" s="13" t="str">
        <f t="shared" si="19"/>
        <v>◄</v>
      </c>
      <c r="T219" s="12"/>
      <c r="U219" s="12"/>
      <c r="V219" s="11" t="str">
        <f t="shared" si="20"/>
        <v/>
      </c>
      <c r="W219" s="4">
        <f t="shared" si="21"/>
        <v>215</v>
      </c>
    </row>
    <row r="220" spans="1:23" ht="15.6" customHeight="1" thickTop="1" thickBot="1" x14ac:dyDescent="0.35">
      <c r="A220" s="9"/>
      <c r="B220" s="24" t="s">
        <v>5</v>
      </c>
      <c r="C220" s="23">
        <v>216</v>
      </c>
      <c r="D220" s="28"/>
      <c r="E220" s="21">
        <v>40639</v>
      </c>
      <c r="F220" s="20" t="s">
        <v>626</v>
      </c>
      <c r="G220" s="19" t="s">
        <v>3</v>
      </c>
      <c r="H220" s="18">
        <f>H219</f>
        <v>109</v>
      </c>
      <c r="I220" s="90" t="str">
        <f t="shared" si="23"/>
        <v>*① 0,65€</v>
      </c>
      <c r="J220" s="91"/>
      <c r="K220" s="17" t="s">
        <v>774</v>
      </c>
      <c r="L220" s="16" t="s">
        <v>778</v>
      </c>
      <c r="M220" s="75" t="s">
        <v>61</v>
      </c>
      <c r="N220" s="76"/>
      <c r="O220" s="76"/>
      <c r="P220" s="76"/>
      <c r="Q220" s="77"/>
      <c r="R220" s="14" t="str">
        <f t="shared" si="18"/>
        <v>◄</v>
      </c>
      <c r="S220" s="13" t="str">
        <f t="shared" si="19"/>
        <v>◄</v>
      </c>
      <c r="T220" s="12"/>
      <c r="U220" s="12"/>
      <c r="V220" s="11" t="str">
        <f t="shared" si="20"/>
        <v/>
      </c>
      <c r="W220" s="4">
        <f t="shared" si="21"/>
        <v>216</v>
      </c>
    </row>
    <row r="221" spans="1:23" ht="15.6" customHeight="1" thickTop="1" thickBot="1" x14ac:dyDescent="0.35">
      <c r="A221" s="9"/>
      <c r="B221" s="24" t="s">
        <v>5</v>
      </c>
      <c r="C221" s="23">
        <v>217</v>
      </c>
      <c r="D221" s="28"/>
      <c r="E221" s="21">
        <v>40639</v>
      </c>
      <c r="F221" s="20" t="s">
        <v>626</v>
      </c>
      <c r="G221" s="19" t="s">
        <v>3</v>
      </c>
      <c r="H221" s="18">
        <f>H220+1</f>
        <v>110</v>
      </c>
      <c r="I221" s="90" t="str">
        <f t="shared" si="23"/>
        <v>*① 0,65€</v>
      </c>
      <c r="J221" s="91"/>
      <c r="K221" s="17" t="s">
        <v>774</v>
      </c>
      <c r="L221" s="16" t="s">
        <v>778</v>
      </c>
      <c r="M221" s="75" t="s">
        <v>60</v>
      </c>
      <c r="N221" s="76"/>
      <c r="O221" s="76"/>
      <c r="P221" s="76"/>
      <c r="Q221" s="77"/>
      <c r="R221" s="14" t="str">
        <f t="shared" si="18"/>
        <v>◄</v>
      </c>
      <c r="S221" s="13" t="str">
        <f t="shared" si="19"/>
        <v>◄</v>
      </c>
      <c r="T221" s="12"/>
      <c r="U221" s="12"/>
      <c r="V221" s="11" t="str">
        <f t="shared" si="20"/>
        <v/>
      </c>
      <c r="W221" s="4">
        <f t="shared" si="21"/>
        <v>217</v>
      </c>
    </row>
    <row r="222" spans="1:23" ht="15.6" customHeight="1" thickTop="1" thickBot="1" x14ac:dyDescent="0.35">
      <c r="A222" s="9"/>
      <c r="B222" s="24" t="s">
        <v>5</v>
      </c>
      <c r="C222" s="23">
        <v>218</v>
      </c>
      <c r="D222" s="28"/>
      <c r="E222" s="21">
        <v>40639</v>
      </c>
      <c r="F222" s="20" t="s">
        <v>626</v>
      </c>
      <c r="G222" s="19" t="s">
        <v>3</v>
      </c>
      <c r="H222" s="18">
        <f>H221</f>
        <v>110</v>
      </c>
      <c r="I222" s="90" t="str">
        <f t="shared" si="23"/>
        <v>*① 0,65€</v>
      </c>
      <c r="J222" s="91"/>
      <c r="K222" s="17" t="s">
        <v>774</v>
      </c>
      <c r="L222" s="16" t="s">
        <v>778</v>
      </c>
      <c r="M222" s="75" t="s">
        <v>59</v>
      </c>
      <c r="N222" s="76"/>
      <c r="O222" s="76"/>
      <c r="P222" s="76"/>
      <c r="Q222" s="77"/>
      <c r="R222" s="14" t="str">
        <f t="shared" si="18"/>
        <v>◄</v>
      </c>
      <c r="S222" s="13" t="str">
        <f t="shared" si="19"/>
        <v>◄</v>
      </c>
      <c r="T222" s="12"/>
      <c r="U222" s="12"/>
      <c r="V222" s="11" t="str">
        <f t="shared" si="20"/>
        <v/>
      </c>
      <c r="W222" s="4">
        <f t="shared" si="21"/>
        <v>218</v>
      </c>
    </row>
    <row r="223" spans="1:23" ht="15.6" customHeight="1" thickTop="1" thickBot="1" x14ac:dyDescent="0.35">
      <c r="A223" s="9"/>
      <c r="B223" s="24" t="s">
        <v>5</v>
      </c>
      <c r="C223" s="23">
        <v>219</v>
      </c>
      <c r="D223" s="28"/>
      <c r="E223" s="21">
        <v>40639</v>
      </c>
      <c r="F223" s="20" t="s">
        <v>626</v>
      </c>
      <c r="G223" s="19" t="s">
        <v>3</v>
      </c>
      <c r="H223" s="18">
        <f>H222+1</f>
        <v>111</v>
      </c>
      <c r="I223" s="90" t="str">
        <f t="shared" si="23"/>
        <v>*① 0,65€</v>
      </c>
      <c r="J223" s="91"/>
      <c r="K223" s="17" t="s">
        <v>774</v>
      </c>
      <c r="L223" s="16" t="s">
        <v>778</v>
      </c>
      <c r="M223" s="75" t="s">
        <v>58</v>
      </c>
      <c r="N223" s="76"/>
      <c r="O223" s="76"/>
      <c r="P223" s="76"/>
      <c r="Q223" s="77"/>
      <c r="R223" s="14" t="str">
        <f t="shared" si="18"/>
        <v>◄</v>
      </c>
      <c r="S223" s="13" t="str">
        <f t="shared" si="19"/>
        <v>◄</v>
      </c>
      <c r="T223" s="12"/>
      <c r="U223" s="12"/>
      <c r="V223" s="11" t="str">
        <f t="shared" si="20"/>
        <v/>
      </c>
      <c r="W223" s="4">
        <f t="shared" si="21"/>
        <v>219</v>
      </c>
    </row>
    <row r="224" spans="1:23" ht="15.6" customHeight="1" thickTop="1" thickBot="1" x14ac:dyDescent="0.35">
      <c r="A224" s="9"/>
      <c r="B224" s="24" t="s">
        <v>5</v>
      </c>
      <c r="C224" s="23">
        <v>220</v>
      </c>
      <c r="D224" s="28"/>
      <c r="E224" s="21">
        <v>40639</v>
      </c>
      <c r="F224" s="20" t="s">
        <v>626</v>
      </c>
      <c r="G224" s="19" t="s">
        <v>3</v>
      </c>
      <c r="H224" s="18">
        <f>H223</f>
        <v>111</v>
      </c>
      <c r="I224" s="90" t="str">
        <f t="shared" si="23"/>
        <v>*① 0,65€</v>
      </c>
      <c r="J224" s="91"/>
      <c r="K224" s="17" t="s">
        <v>774</v>
      </c>
      <c r="L224" s="16" t="s">
        <v>778</v>
      </c>
      <c r="M224" s="75" t="s">
        <v>57</v>
      </c>
      <c r="N224" s="76"/>
      <c r="O224" s="76"/>
      <c r="P224" s="76"/>
      <c r="Q224" s="77"/>
      <c r="R224" s="14" t="str">
        <f t="shared" si="18"/>
        <v>◄</v>
      </c>
      <c r="S224" s="13" t="str">
        <f t="shared" si="19"/>
        <v>◄</v>
      </c>
      <c r="T224" s="12"/>
      <c r="U224" s="12"/>
      <c r="V224" s="11" t="str">
        <f t="shared" si="20"/>
        <v/>
      </c>
      <c r="W224" s="4">
        <f t="shared" si="21"/>
        <v>220</v>
      </c>
    </row>
    <row r="225" spans="1:23" ht="15.6" customHeight="1" thickTop="1" thickBot="1" x14ac:dyDescent="0.35">
      <c r="A225" s="9"/>
      <c r="B225" s="24" t="s">
        <v>5</v>
      </c>
      <c r="C225" s="23">
        <v>221</v>
      </c>
      <c r="D225" s="28"/>
      <c r="E225" s="21">
        <v>40639</v>
      </c>
      <c r="F225" s="20" t="s">
        <v>626</v>
      </c>
      <c r="G225" s="19" t="s">
        <v>3</v>
      </c>
      <c r="H225" s="18">
        <f>H224+1</f>
        <v>112</v>
      </c>
      <c r="I225" s="90" t="str">
        <f t="shared" si="23"/>
        <v>*① 0,65€</v>
      </c>
      <c r="J225" s="91"/>
      <c r="K225" s="17" t="s">
        <v>774</v>
      </c>
      <c r="L225" s="16" t="s">
        <v>778</v>
      </c>
      <c r="M225" s="75" t="s">
        <v>56</v>
      </c>
      <c r="N225" s="76"/>
      <c r="O225" s="76"/>
      <c r="P225" s="76"/>
      <c r="Q225" s="77"/>
      <c r="R225" s="14" t="str">
        <f t="shared" si="18"/>
        <v>◄</v>
      </c>
      <c r="S225" s="13" t="str">
        <f t="shared" si="19"/>
        <v>◄</v>
      </c>
      <c r="T225" s="12"/>
      <c r="U225" s="12"/>
      <c r="V225" s="11" t="str">
        <f t="shared" si="20"/>
        <v/>
      </c>
      <c r="W225" s="4">
        <f t="shared" si="21"/>
        <v>221</v>
      </c>
    </row>
    <row r="226" spans="1:23" ht="15.6" customHeight="1" thickTop="1" thickBot="1" x14ac:dyDescent="0.35">
      <c r="A226" s="9"/>
      <c r="B226" s="24" t="s">
        <v>5</v>
      </c>
      <c r="C226" s="23">
        <v>222</v>
      </c>
      <c r="D226" s="28"/>
      <c r="E226" s="21">
        <v>40639</v>
      </c>
      <c r="F226" s="20" t="s">
        <v>626</v>
      </c>
      <c r="G226" s="19" t="s">
        <v>3</v>
      </c>
      <c r="H226" s="18">
        <f>H225</f>
        <v>112</v>
      </c>
      <c r="I226" s="90" t="str">
        <f t="shared" si="23"/>
        <v>*① 0,65€</v>
      </c>
      <c r="J226" s="91"/>
      <c r="K226" s="17" t="s">
        <v>774</v>
      </c>
      <c r="L226" s="16" t="s">
        <v>778</v>
      </c>
      <c r="M226" s="75" t="s">
        <v>53</v>
      </c>
      <c r="N226" s="76"/>
      <c r="O226" s="76"/>
      <c r="P226" s="76"/>
      <c r="Q226" s="77"/>
      <c r="R226" s="14" t="str">
        <f t="shared" si="18"/>
        <v>◄</v>
      </c>
      <c r="S226" s="13" t="str">
        <f t="shared" si="19"/>
        <v>◄</v>
      </c>
      <c r="T226" s="12"/>
      <c r="U226" s="12"/>
      <c r="V226" s="11" t="str">
        <f t="shared" si="20"/>
        <v/>
      </c>
      <c r="W226" s="4">
        <f t="shared" si="21"/>
        <v>222</v>
      </c>
    </row>
    <row r="227" spans="1:23" ht="15.6" customHeight="1" thickTop="1" thickBot="1" x14ac:dyDescent="0.35">
      <c r="A227" s="9"/>
      <c r="B227" s="24" t="s">
        <v>5</v>
      </c>
      <c r="C227" s="23">
        <v>223</v>
      </c>
      <c r="D227" s="28" t="s">
        <v>52</v>
      </c>
      <c r="E227" s="21">
        <v>41054</v>
      </c>
      <c r="F227" s="20" t="s">
        <v>624</v>
      </c>
      <c r="G227" s="19" t="s">
        <v>3</v>
      </c>
      <c r="H227" s="18">
        <f>H226+1</f>
        <v>113</v>
      </c>
      <c r="I227" s="90" t="str">
        <f t="shared" si="23"/>
        <v>*① 0,65€</v>
      </c>
      <c r="J227" s="91"/>
      <c r="K227" s="17" t="s">
        <v>774</v>
      </c>
      <c r="L227" s="16" t="s">
        <v>777</v>
      </c>
      <c r="M227" s="75" t="s">
        <v>51</v>
      </c>
      <c r="N227" s="76"/>
      <c r="O227" s="76"/>
      <c r="P227" s="76"/>
      <c r="Q227" s="77"/>
      <c r="R227" s="14" t="str">
        <f t="shared" si="18"/>
        <v>◄</v>
      </c>
      <c r="S227" s="13" t="str">
        <f t="shared" si="19"/>
        <v>◄</v>
      </c>
      <c r="T227" s="12"/>
      <c r="U227" s="12"/>
      <c r="V227" s="11" t="str">
        <f t="shared" si="20"/>
        <v/>
      </c>
      <c r="W227" s="4">
        <f t="shared" si="21"/>
        <v>223</v>
      </c>
    </row>
    <row r="228" spans="1:23" ht="15.6" customHeight="1" thickTop="1" thickBot="1" x14ac:dyDescent="0.35">
      <c r="A228" s="9"/>
      <c r="B228" s="24" t="s">
        <v>5</v>
      </c>
      <c r="C228" s="23">
        <v>224</v>
      </c>
      <c r="D228" s="28" t="s">
        <v>50</v>
      </c>
      <c r="E228" s="21">
        <v>41054</v>
      </c>
      <c r="F228" s="20" t="s">
        <v>624</v>
      </c>
      <c r="G228" s="19" t="s">
        <v>3</v>
      </c>
      <c r="H228" s="18">
        <f>H227</f>
        <v>113</v>
      </c>
      <c r="I228" s="90" t="str">
        <f t="shared" si="23"/>
        <v>*① 0,65€</v>
      </c>
      <c r="J228" s="91"/>
      <c r="K228" s="17" t="s">
        <v>774</v>
      </c>
      <c r="L228" s="16" t="s">
        <v>777</v>
      </c>
      <c r="M228" s="75" t="s">
        <v>49</v>
      </c>
      <c r="N228" s="76"/>
      <c r="O228" s="76"/>
      <c r="P228" s="76"/>
      <c r="Q228" s="77"/>
      <c r="R228" s="14" t="str">
        <f t="shared" si="18"/>
        <v>◄</v>
      </c>
      <c r="S228" s="13" t="str">
        <f t="shared" si="19"/>
        <v>◄</v>
      </c>
      <c r="T228" s="12"/>
      <c r="U228" s="12"/>
      <c r="V228" s="11" t="str">
        <f t="shared" si="20"/>
        <v/>
      </c>
      <c r="W228" s="4">
        <f t="shared" si="21"/>
        <v>224</v>
      </c>
    </row>
    <row r="229" spans="1:23" ht="15.6" customHeight="1" thickTop="1" thickBot="1" x14ac:dyDescent="0.35">
      <c r="A229" s="9"/>
      <c r="B229" s="24" t="s">
        <v>5</v>
      </c>
      <c r="C229" s="23">
        <v>225</v>
      </c>
      <c r="D229" s="28" t="s">
        <v>48</v>
      </c>
      <c r="E229" s="21">
        <v>41054</v>
      </c>
      <c r="F229" s="20" t="s">
        <v>624</v>
      </c>
      <c r="G229" s="19" t="s">
        <v>3</v>
      </c>
      <c r="H229" s="18">
        <f>H228+1</f>
        <v>114</v>
      </c>
      <c r="I229" s="90" t="str">
        <f t="shared" si="23"/>
        <v>*① 0,65€</v>
      </c>
      <c r="J229" s="91"/>
      <c r="K229" s="17" t="s">
        <v>774</v>
      </c>
      <c r="L229" s="16" t="s">
        <v>777</v>
      </c>
      <c r="M229" s="75" t="s">
        <v>47</v>
      </c>
      <c r="N229" s="76"/>
      <c r="O229" s="76"/>
      <c r="P229" s="76"/>
      <c r="Q229" s="77"/>
      <c r="R229" s="14" t="str">
        <f t="shared" si="18"/>
        <v>◄</v>
      </c>
      <c r="S229" s="13" t="str">
        <f t="shared" si="19"/>
        <v>◄</v>
      </c>
      <c r="T229" s="12"/>
      <c r="U229" s="12"/>
      <c r="V229" s="11" t="str">
        <f t="shared" si="20"/>
        <v/>
      </c>
      <c r="W229" s="4">
        <f t="shared" si="21"/>
        <v>225</v>
      </c>
    </row>
    <row r="230" spans="1:23" ht="15.6" customHeight="1" thickTop="1" thickBot="1" x14ac:dyDescent="0.35">
      <c r="A230" s="9"/>
      <c r="B230" s="24" t="s">
        <v>5</v>
      </c>
      <c r="C230" s="23">
        <v>226</v>
      </c>
      <c r="D230" s="28" t="s">
        <v>46</v>
      </c>
      <c r="E230" s="21">
        <v>41054</v>
      </c>
      <c r="F230" s="20" t="s">
        <v>624</v>
      </c>
      <c r="G230" s="19" t="s">
        <v>3</v>
      </c>
      <c r="H230" s="18">
        <f>H229</f>
        <v>114</v>
      </c>
      <c r="I230" s="90" t="str">
        <f t="shared" si="23"/>
        <v>*① 0,65€</v>
      </c>
      <c r="J230" s="91"/>
      <c r="K230" s="17" t="s">
        <v>774</v>
      </c>
      <c r="L230" s="16" t="s">
        <v>777</v>
      </c>
      <c r="M230" s="75" t="s">
        <v>45</v>
      </c>
      <c r="N230" s="76"/>
      <c r="O230" s="76"/>
      <c r="P230" s="76"/>
      <c r="Q230" s="77"/>
      <c r="R230" s="14" t="str">
        <f t="shared" si="18"/>
        <v>◄</v>
      </c>
      <c r="S230" s="13" t="str">
        <f t="shared" si="19"/>
        <v>◄</v>
      </c>
      <c r="T230" s="12"/>
      <c r="U230" s="12"/>
      <c r="V230" s="11" t="str">
        <f t="shared" si="20"/>
        <v/>
      </c>
      <c r="W230" s="4">
        <f t="shared" si="21"/>
        <v>226</v>
      </c>
    </row>
    <row r="231" spans="1:23" ht="15.6" customHeight="1" thickTop="1" thickBot="1" x14ac:dyDescent="0.35">
      <c r="A231" s="9"/>
      <c r="B231" s="24" t="s">
        <v>5</v>
      </c>
      <c r="C231" s="23">
        <v>227</v>
      </c>
      <c r="D231" s="28" t="s">
        <v>44</v>
      </c>
      <c r="E231" s="21">
        <v>41054</v>
      </c>
      <c r="F231" s="20" t="s">
        <v>624</v>
      </c>
      <c r="G231" s="19" t="s">
        <v>3</v>
      </c>
      <c r="H231" s="18">
        <f>H230+1</f>
        <v>115</v>
      </c>
      <c r="I231" s="90" t="str">
        <f t="shared" si="23"/>
        <v>*① 0,65€</v>
      </c>
      <c r="J231" s="91"/>
      <c r="K231" s="17" t="s">
        <v>774</v>
      </c>
      <c r="L231" s="16" t="s">
        <v>777</v>
      </c>
      <c r="M231" s="75" t="s">
        <v>43</v>
      </c>
      <c r="N231" s="76"/>
      <c r="O231" s="76"/>
      <c r="P231" s="76"/>
      <c r="Q231" s="77"/>
      <c r="R231" s="14" t="str">
        <f t="shared" si="18"/>
        <v>◄</v>
      </c>
      <c r="S231" s="13" t="str">
        <f t="shared" si="19"/>
        <v>◄</v>
      </c>
      <c r="T231" s="12"/>
      <c r="U231" s="12"/>
      <c r="V231" s="11" t="str">
        <f t="shared" si="20"/>
        <v/>
      </c>
      <c r="W231" s="4">
        <f t="shared" si="21"/>
        <v>227</v>
      </c>
    </row>
    <row r="232" spans="1:23" ht="15.6" customHeight="1" thickTop="1" thickBot="1" x14ac:dyDescent="0.35">
      <c r="A232" s="9"/>
      <c r="B232" s="24" t="s">
        <v>5</v>
      </c>
      <c r="C232" s="23">
        <v>228</v>
      </c>
      <c r="D232" s="28" t="s">
        <v>42</v>
      </c>
      <c r="E232" s="21">
        <v>41054</v>
      </c>
      <c r="F232" s="20" t="s">
        <v>624</v>
      </c>
      <c r="G232" s="19" t="s">
        <v>3</v>
      </c>
      <c r="H232" s="18">
        <f>H231</f>
        <v>115</v>
      </c>
      <c r="I232" s="90" t="str">
        <f t="shared" si="23"/>
        <v>*① 0,65€</v>
      </c>
      <c r="J232" s="91"/>
      <c r="K232" s="17" t="s">
        <v>774</v>
      </c>
      <c r="L232" s="16" t="s">
        <v>777</v>
      </c>
      <c r="M232" s="75" t="s">
        <v>41</v>
      </c>
      <c r="N232" s="76"/>
      <c r="O232" s="76"/>
      <c r="P232" s="76"/>
      <c r="Q232" s="77"/>
      <c r="R232" s="14" t="str">
        <f t="shared" si="18"/>
        <v>◄</v>
      </c>
      <c r="S232" s="13" t="str">
        <f t="shared" si="19"/>
        <v>◄</v>
      </c>
      <c r="T232" s="12"/>
      <c r="U232" s="12"/>
      <c r="V232" s="11" t="str">
        <f t="shared" si="20"/>
        <v/>
      </c>
      <c r="W232" s="4">
        <f t="shared" si="21"/>
        <v>228</v>
      </c>
    </row>
    <row r="233" spans="1:23" ht="15.6" customHeight="1" thickTop="1" thickBot="1" x14ac:dyDescent="0.35">
      <c r="A233" s="9"/>
      <c r="B233" s="24" t="s">
        <v>5</v>
      </c>
      <c r="C233" s="23">
        <v>229</v>
      </c>
      <c r="D233" s="28" t="s">
        <v>40</v>
      </c>
      <c r="E233" s="21">
        <v>41054</v>
      </c>
      <c r="F233" s="20" t="s">
        <v>624</v>
      </c>
      <c r="G233" s="19" t="s">
        <v>3</v>
      </c>
      <c r="H233" s="18">
        <f>H232+1</f>
        <v>116</v>
      </c>
      <c r="I233" s="90" t="str">
        <f t="shared" si="23"/>
        <v>*① 0,65€</v>
      </c>
      <c r="J233" s="91"/>
      <c r="K233" s="17" t="s">
        <v>774</v>
      </c>
      <c r="L233" s="16" t="s">
        <v>777</v>
      </c>
      <c r="M233" s="75" t="s">
        <v>39</v>
      </c>
      <c r="N233" s="76"/>
      <c r="O233" s="76"/>
      <c r="P233" s="76"/>
      <c r="Q233" s="77"/>
      <c r="R233" s="14" t="str">
        <f t="shared" si="18"/>
        <v>◄</v>
      </c>
      <c r="S233" s="13" t="str">
        <f t="shared" si="19"/>
        <v>◄</v>
      </c>
      <c r="T233" s="12"/>
      <c r="U233" s="12"/>
      <c r="V233" s="11" t="str">
        <f t="shared" si="20"/>
        <v/>
      </c>
      <c r="W233" s="4">
        <f t="shared" si="21"/>
        <v>229</v>
      </c>
    </row>
    <row r="234" spans="1:23" ht="15.6" customHeight="1" thickTop="1" thickBot="1" x14ac:dyDescent="0.35">
      <c r="A234" s="9"/>
      <c r="B234" s="24" t="s">
        <v>5</v>
      </c>
      <c r="C234" s="23">
        <v>230</v>
      </c>
      <c r="D234" s="28" t="s">
        <v>38</v>
      </c>
      <c r="E234" s="21">
        <v>41054</v>
      </c>
      <c r="F234" s="20" t="s">
        <v>624</v>
      </c>
      <c r="G234" s="19" t="s">
        <v>3</v>
      </c>
      <c r="H234" s="18">
        <f>H233</f>
        <v>116</v>
      </c>
      <c r="I234" s="90" t="str">
        <f t="shared" si="23"/>
        <v>*① 0,65€</v>
      </c>
      <c r="J234" s="91"/>
      <c r="K234" s="17" t="s">
        <v>774</v>
      </c>
      <c r="L234" s="16" t="s">
        <v>777</v>
      </c>
      <c r="M234" s="75" t="s">
        <v>37</v>
      </c>
      <c r="N234" s="76"/>
      <c r="O234" s="76"/>
      <c r="P234" s="76"/>
      <c r="Q234" s="77"/>
      <c r="R234" s="14" t="str">
        <f t="shared" si="18"/>
        <v>◄</v>
      </c>
      <c r="S234" s="13" t="str">
        <f t="shared" si="19"/>
        <v>◄</v>
      </c>
      <c r="T234" s="12"/>
      <c r="U234" s="12"/>
      <c r="V234" s="11" t="str">
        <f t="shared" si="20"/>
        <v/>
      </c>
      <c r="W234" s="4">
        <f t="shared" si="21"/>
        <v>230</v>
      </c>
    </row>
    <row r="235" spans="1:23" ht="15.6" customHeight="1" thickTop="1" thickBot="1" x14ac:dyDescent="0.35">
      <c r="A235" s="9"/>
      <c r="B235" s="24" t="s">
        <v>5</v>
      </c>
      <c r="C235" s="23">
        <v>231</v>
      </c>
      <c r="D235" s="28" t="s">
        <v>36</v>
      </c>
      <c r="E235" s="21">
        <v>41054</v>
      </c>
      <c r="F235" s="20" t="s">
        <v>624</v>
      </c>
      <c r="G235" s="19" t="s">
        <v>3</v>
      </c>
      <c r="H235" s="18">
        <f>H234+1</f>
        <v>117</v>
      </c>
      <c r="I235" s="90" t="str">
        <f t="shared" si="23"/>
        <v>*① 0,65€</v>
      </c>
      <c r="J235" s="91"/>
      <c r="K235" s="17" t="s">
        <v>774</v>
      </c>
      <c r="L235" s="16" t="s">
        <v>777</v>
      </c>
      <c r="M235" s="75" t="s">
        <v>35</v>
      </c>
      <c r="N235" s="76"/>
      <c r="O235" s="76"/>
      <c r="P235" s="76"/>
      <c r="Q235" s="77"/>
      <c r="R235" s="14" t="str">
        <f t="shared" si="18"/>
        <v>◄</v>
      </c>
      <c r="S235" s="13" t="str">
        <f t="shared" si="19"/>
        <v>◄</v>
      </c>
      <c r="T235" s="12"/>
      <c r="U235" s="12"/>
      <c r="V235" s="11" t="str">
        <f t="shared" si="20"/>
        <v/>
      </c>
      <c r="W235" s="4">
        <f t="shared" si="21"/>
        <v>231</v>
      </c>
    </row>
    <row r="236" spans="1:23" ht="15.6" customHeight="1" thickTop="1" thickBot="1" x14ac:dyDescent="0.35">
      <c r="A236" s="9"/>
      <c r="B236" s="24" t="s">
        <v>5</v>
      </c>
      <c r="C236" s="23">
        <v>232</v>
      </c>
      <c r="D236" s="28" t="s">
        <v>34</v>
      </c>
      <c r="E236" s="21">
        <v>41054</v>
      </c>
      <c r="F236" s="20" t="s">
        <v>624</v>
      </c>
      <c r="G236" s="19" t="s">
        <v>3</v>
      </c>
      <c r="H236" s="18">
        <f>H235</f>
        <v>117</v>
      </c>
      <c r="I236" s="90" t="str">
        <f t="shared" si="23"/>
        <v>*① 0,65€</v>
      </c>
      <c r="J236" s="91"/>
      <c r="K236" s="17" t="s">
        <v>774</v>
      </c>
      <c r="L236" s="16" t="s">
        <v>777</v>
      </c>
      <c r="M236" s="75" t="s">
        <v>33</v>
      </c>
      <c r="N236" s="76"/>
      <c r="O236" s="76"/>
      <c r="P236" s="76"/>
      <c r="Q236" s="77"/>
      <c r="R236" s="14" t="str">
        <f t="shared" si="18"/>
        <v>◄</v>
      </c>
      <c r="S236" s="13" t="str">
        <f t="shared" si="19"/>
        <v>◄</v>
      </c>
      <c r="T236" s="12"/>
      <c r="U236" s="12"/>
      <c r="V236" s="11" t="str">
        <f t="shared" si="20"/>
        <v/>
      </c>
      <c r="W236" s="4">
        <f t="shared" si="21"/>
        <v>232</v>
      </c>
    </row>
    <row r="237" spans="1:23" ht="15.6" customHeight="1" thickTop="1" thickBot="1" x14ac:dyDescent="0.35">
      <c r="A237" s="9"/>
      <c r="B237" s="24" t="s">
        <v>5</v>
      </c>
      <c r="C237" s="23">
        <v>233</v>
      </c>
      <c r="D237" s="28" t="s">
        <v>32</v>
      </c>
      <c r="E237" s="21">
        <v>41054</v>
      </c>
      <c r="F237" s="20" t="s">
        <v>624</v>
      </c>
      <c r="G237" s="19" t="s">
        <v>3</v>
      </c>
      <c r="H237" s="18">
        <f>H236+1</f>
        <v>118</v>
      </c>
      <c r="I237" s="90" t="str">
        <f t="shared" si="23"/>
        <v>*① 0,65€</v>
      </c>
      <c r="J237" s="91"/>
      <c r="K237" s="17" t="s">
        <v>774</v>
      </c>
      <c r="L237" s="16" t="s">
        <v>777</v>
      </c>
      <c r="M237" s="75" t="s">
        <v>29</v>
      </c>
      <c r="N237" s="76"/>
      <c r="O237" s="76"/>
      <c r="P237" s="76"/>
      <c r="Q237" s="77"/>
      <c r="R237" s="14" t="str">
        <f t="shared" si="18"/>
        <v>◄</v>
      </c>
      <c r="S237" s="13" t="str">
        <f t="shared" si="19"/>
        <v>◄</v>
      </c>
      <c r="T237" s="12"/>
      <c r="U237" s="12"/>
      <c r="V237" s="11" t="str">
        <f t="shared" si="20"/>
        <v/>
      </c>
      <c r="W237" s="4">
        <f t="shared" si="21"/>
        <v>233</v>
      </c>
    </row>
    <row r="238" spans="1:23" ht="15.6" customHeight="1" thickTop="1" thickBot="1" x14ac:dyDescent="0.35">
      <c r="A238" s="9"/>
      <c r="B238" s="24" t="s">
        <v>5</v>
      </c>
      <c r="C238" s="23">
        <v>234</v>
      </c>
      <c r="D238" s="28" t="s">
        <v>890</v>
      </c>
      <c r="E238" s="21">
        <v>41407</v>
      </c>
      <c r="F238" s="20" t="s">
        <v>622</v>
      </c>
      <c r="G238" s="19" t="s">
        <v>3</v>
      </c>
      <c r="H238" s="18">
        <f>H237</f>
        <v>118</v>
      </c>
      <c r="I238" s="90" t="str">
        <f t="shared" ref="I238:I248" si="24">CONCATENATE("*","① 0,72€")</f>
        <v>*① 0,72€</v>
      </c>
      <c r="J238" s="91"/>
      <c r="K238" s="17" t="s">
        <v>774</v>
      </c>
      <c r="L238" s="16" t="s">
        <v>776</v>
      </c>
      <c r="M238" s="75" t="s">
        <v>28</v>
      </c>
      <c r="N238" s="76"/>
      <c r="O238" s="76"/>
      <c r="P238" s="76"/>
      <c r="Q238" s="77"/>
      <c r="R238" s="14" t="str">
        <f t="shared" si="18"/>
        <v>◄</v>
      </c>
      <c r="S238" s="13" t="str">
        <f t="shared" si="19"/>
        <v>◄</v>
      </c>
      <c r="T238" s="12"/>
      <c r="U238" s="12"/>
      <c r="V238" s="11" t="str">
        <f t="shared" si="20"/>
        <v/>
      </c>
      <c r="W238" s="4">
        <f t="shared" si="21"/>
        <v>234</v>
      </c>
    </row>
    <row r="239" spans="1:23" ht="15.6" customHeight="1" thickTop="1" thickBot="1" x14ac:dyDescent="0.35">
      <c r="A239" s="9"/>
      <c r="B239" s="24" t="s">
        <v>5</v>
      </c>
      <c r="C239" s="23">
        <v>235</v>
      </c>
      <c r="D239" s="28" t="s">
        <v>891</v>
      </c>
      <c r="E239" s="21">
        <v>41407</v>
      </c>
      <c r="F239" s="20" t="s">
        <v>622</v>
      </c>
      <c r="G239" s="19" t="s">
        <v>3</v>
      </c>
      <c r="H239" s="18">
        <f>H238+1</f>
        <v>119</v>
      </c>
      <c r="I239" s="90" t="str">
        <f t="shared" si="24"/>
        <v>*① 0,72€</v>
      </c>
      <c r="J239" s="91"/>
      <c r="K239" s="17" t="s">
        <v>774</v>
      </c>
      <c r="L239" s="16" t="s">
        <v>776</v>
      </c>
      <c r="M239" s="75" t="s">
        <v>27</v>
      </c>
      <c r="N239" s="76"/>
      <c r="O239" s="76"/>
      <c r="P239" s="76"/>
      <c r="Q239" s="77"/>
      <c r="R239" s="14" t="str">
        <f t="shared" si="18"/>
        <v>◄</v>
      </c>
      <c r="S239" s="13" t="str">
        <f t="shared" si="19"/>
        <v>◄</v>
      </c>
      <c r="T239" s="12"/>
      <c r="U239" s="12"/>
      <c r="V239" s="11" t="str">
        <f t="shared" si="20"/>
        <v/>
      </c>
      <c r="W239" s="4">
        <f t="shared" si="21"/>
        <v>235</v>
      </c>
    </row>
    <row r="240" spans="1:23" ht="15.6" customHeight="1" thickTop="1" thickBot="1" x14ac:dyDescent="0.35">
      <c r="A240" s="9"/>
      <c r="B240" s="24" t="s">
        <v>5</v>
      </c>
      <c r="C240" s="23">
        <v>236</v>
      </c>
      <c r="D240" s="28" t="s">
        <v>892</v>
      </c>
      <c r="E240" s="21">
        <v>41407</v>
      </c>
      <c r="F240" s="20" t="s">
        <v>622</v>
      </c>
      <c r="G240" s="19" t="s">
        <v>3</v>
      </c>
      <c r="H240" s="18">
        <f>H239</f>
        <v>119</v>
      </c>
      <c r="I240" s="90" t="str">
        <f t="shared" si="24"/>
        <v>*① 0,72€</v>
      </c>
      <c r="J240" s="91"/>
      <c r="K240" s="17" t="s">
        <v>774</v>
      </c>
      <c r="L240" s="16" t="s">
        <v>776</v>
      </c>
      <c r="M240" s="75" t="s">
        <v>26</v>
      </c>
      <c r="N240" s="76"/>
      <c r="O240" s="76"/>
      <c r="P240" s="76"/>
      <c r="Q240" s="77"/>
      <c r="R240" s="14" t="str">
        <f t="shared" si="18"/>
        <v>◄</v>
      </c>
      <c r="S240" s="13" t="str">
        <f t="shared" si="19"/>
        <v>◄</v>
      </c>
      <c r="T240" s="12"/>
      <c r="U240" s="12"/>
      <c r="V240" s="11" t="str">
        <f t="shared" si="20"/>
        <v/>
      </c>
      <c r="W240" s="4">
        <f t="shared" si="21"/>
        <v>236</v>
      </c>
    </row>
    <row r="241" spans="1:23" ht="15.6" customHeight="1" thickTop="1" thickBot="1" x14ac:dyDescent="0.35">
      <c r="A241" s="9"/>
      <c r="B241" s="24" t="s">
        <v>5</v>
      </c>
      <c r="C241" s="23">
        <v>237</v>
      </c>
      <c r="D241" s="28" t="s">
        <v>893</v>
      </c>
      <c r="E241" s="21">
        <v>41407</v>
      </c>
      <c r="F241" s="20" t="s">
        <v>622</v>
      </c>
      <c r="G241" s="19" t="s">
        <v>3</v>
      </c>
      <c r="H241" s="18">
        <f>H240+1</f>
        <v>120</v>
      </c>
      <c r="I241" s="90" t="str">
        <f t="shared" si="24"/>
        <v>*① 0,72€</v>
      </c>
      <c r="J241" s="91"/>
      <c r="K241" s="17" t="s">
        <v>774</v>
      </c>
      <c r="L241" s="16" t="s">
        <v>776</v>
      </c>
      <c r="M241" s="75" t="s">
        <v>25</v>
      </c>
      <c r="N241" s="76"/>
      <c r="O241" s="76"/>
      <c r="P241" s="76"/>
      <c r="Q241" s="77"/>
      <c r="R241" s="14" t="str">
        <f t="shared" si="18"/>
        <v>◄</v>
      </c>
      <c r="S241" s="13" t="str">
        <f t="shared" si="19"/>
        <v>◄</v>
      </c>
      <c r="T241" s="12"/>
      <c r="U241" s="12"/>
      <c r="V241" s="11" t="str">
        <f t="shared" si="20"/>
        <v/>
      </c>
      <c r="W241" s="4">
        <f t="shared" si="21"/>
        <v>237</v>
      </c>
    </row>
    <row r="242" spans="1:23" ht="15.6" customHeight="1" thickTop="1" thickBot="1" x14ac:dyDescent="0.35">
      <c r="A242" s="9"/>
      <c r="B242" s="24" t="s">
        <v>5</v>
      </c>
      <c r="C242" s="23">
        <v>238</v>
      </c>
      <c r="D242" s="28" t="s">
        <v>894</v>
      </c>
      <c r="E242" s="21">
        <v>41407</v>
      </c>
      <c r="F242" s="20" t="s">
        <v>622</v>
      </c>
      <c r="G242" s="19" t="s">
        <v>3</v>
      </c>
      <c r="H242" s="18">
        <f>H241</f>
        <v>120</v>
      </c>
      <c r="I242" s="90" t="str">
        <f t="shared" si="24"/>
        <v>*① 0,72€</v>
      </c>
      <c r="J242" s="91"/>
      <c r="K242" s="17" t="s">
        <v>774</v>
      </c>
      <c r="L242" s="16" t="s">
        <v>776</v>
      </c>
      <c r="M242" s="75" t="s">
        <v>24</v>
      </c>
      <c r="N242" s="76"/>
      <c r="O242" s="76"/>
      <c r="P242" s="76"/>
      <c r="Q242" s="77"/>
      <c r="R242" s="14" t="str">
        <f t="shared" si="18"/>
        <v>◄</v>
      </c>
      <c r="S242" s="13" t="str">
        <f t="shared" si="19"/>
        <v>◄</v>
      </c>
      <c r="T242" s="12"/>
      <c r="U242" s="12"/>
      <c r="V242" s="11" t="str">
        <f t="shared" si="20"/>
        <v/>
      </c>
      <c r="W242" s="4">
        <f t="shared" si="21"/>
        <v>238</v>
      </c>
    </row>
    <row r="243" spans="1:23" ht="15.6" customHeight="1" thickTop="1" thickBot="1" x14ac:dyDescent="0.35">
      <c r="A243" s="9"/>
      <c r="B243" s="24" t="s">
        <v>5</v>
      </c>
      <c r="C243" s="23">
        <v>239</v>
      </c>
      <c r="D243" s="28" t="s">
        <v>895</v>
      </c>
      <c r="E243" s="21">
        <v>41407</v>
      </c>
      <c r="F243" s="20" t="s">
        <v>622</v>
      </c>
      <c r="G243" s="19" t="s">
        <v>3</v>
      </c>
      <c r="H243" s="18">
        <f>H242+1</f>
        <v>121</v>
      </c>
      <c r="I243" s="90" t="str">
        <f t="shared" si="24"/>
        <v>*① 0,72€</v>
      </c>
      <c r="J243" s="91"/>
      <c r="K243" s="17" t="s">
        <v>774</v>
      </c>
      <c r="L243" s="16" t="s">
        <v>776</v>
      </c>
      <c r="M243" s="75" t="s">
        <v>23</v>
      </c>
      <c r="N243" s="76"/>
      <c r="O243" s="76"/>
      <c r="P243" s="76"/>
      <c r="Q243" s="77"/>
      <c r="R243" s="14" t="str">
        <f t="shared" si="18"/>
        <v>◄</v>
      </c>
      <c r="S243" s="13" t="str">
        <f t="shared" si="19"/>
        <v>◄</v>
      </c>
      <c r="T243" s="12"/>
      <c r="U243" s="12"/>
      <c r="V243" s="11" t="str">
        <f t="shared" si="20"/>
        <v/>
      </c>
      <c r="W243" s="4">
        <f t="shared" si="21"/>
        <v>239</v>
      </c>
    </row>
    <row r="244" spans="1:23" ht="15.6" customHeight="1" thickTop="1" thickBot="1" x14ac:dyDescent="0.35">
      <c r="A244" s="9"/>
      <c r="B244" s="24" t="s">
        <v>5</v>
      </c>
      <c r="C244" s="23">
        <v>240</v>
      </c>
      <c r="D244" s="28" t="s">
        <v>896</v>
      </c>
      <c r="E244" s="21">
        <v>41407</v>
      </c>
      <c r="F244" s="20" t="s">
        <v>622</v>
      </c>
      <c r="G244" s="19" t="s">
        <v>3</v>
      </c>
      <c r="H244" s="18">
        <f>H243</f>
        <v>121</v>
      </c>
      <c r="I244" s="90" t="str">
        <f t="shared" si="24"/>
        <v>*① 0,72€</v>
      </c>
      <c r="J244" s="91"/>
      <c r="K244" s="17" t="s">
        <v>774</v>
      </c>
      <c r="L244" s="16" t="s">
        <v>776</v>
      </c>
      <c r="M244" s="75" t="s">
        <v>22</v>
      </c>
      <c r="N244" s="76"/>
      <c r="O244" s="76"/>
      <c r="P244" s="76"/>
      <c r="Q244" s="77"/>
      <c r="R244" s="14" t="str">
        <f t="shared" si="18"/>
        <v>◄</v>
      </c>
      <c r="S244" s="13" t="str">
        <f t="shared" si="19"/>
        <v>◄</v>
      </c>
      <c r="T244" s="12"/>
      <c r="U244" s="12"/>
      <c r="V244" s="11" t="str">
        <f t="shared" si="20"/>
        <v/>
      </c>
      <c r="W244" s="4">
        <f t="shared" si="21"/>
        <v>240</v>
      </c>
    </row>
    <row r="245" spans="1:23" ht="15.6" customHeight="1" thickTop="1" thickBot="1" x14ac:dyDescent="0.35">
      <c r="A245" s="9"/>
      <c r="B245" s="24" t="s">
        <v>5</v>
      </c>
      <c r="C245" s="23">
        <v>241</v>
      </c>
      <c r="D245" s="28" t="s">
        <v>897</v>
      </c>
      <c r="E245" s="21">
        <v>41407</v>
      </c>
      <c r="F245" s="20" t="s">
        <v>622</v>
      </c>
      <c r="G245" s="19" t="s">
        <v>3</v>
      </c>
      <c r="H245" s="18">
        <f>H244+1</f>
        <v>122</v>
      </c>
      <c r="I245" s="90" t="str">
        <f t="shared" si="24"/>
        <v>*① 0,72€</v>
      </c>
      <c r="J245" s="91"/>
      <c r="K245" s="17" t="s">
        <v>774</v>
      </c>
      <c r="L245" s="16" t="s">
        <v>776</v>
      </c>
      <c r="M245" s="75" t="s">
        <v>21</v>
      </c>
      <c r="N245" s="76"/>
      <c r="O245" s="76"/>
      <c r="P245" s="76"/>
      <c r="Q245" s="77"/>
      <c r="R245" s="14" t="str">
        <f t="shared" si="18"/>
        <v>◄</v>
      </c>
      <c r="S245" s="13" t="str">
        <f t="shared" si="19"/>
        <v>◄</v>
      </c>
      <c r="T245" s="12"/>
      <c r="U245" s="12"/>
      <c r="V245" s="11" t="str">
        <f t="shared" si="20"/>
        <v/>
      </c>
      <c r="W245" s="4">
        <f t="shared" si="21"/>
        <v>241</v>
      </c>
    </row>
    <row r="246" spans="1:23" ht="15.6" customHeight="1" thickTop="1" thickBot="1" x14ac:dyDescent="0.35">
      <c r="A246" s="9"/>
      <c r="B246" s="24" t="s">
        <v>5</v>
      </c>
      <c r="C246" s="23">
        <v>242</v>
      </c>
      <c r="D246" s="28" t="s">
        <v>898</v>
      </c>
      <c r="E246" s="21">
        <v>41407</v>
      </c>
      <c r="F246" s="20" t="s">
        <v>622</v>
      </c>
      <c r="G246" s="19" t="s">
        <v>3</v>
      </c>
      <c r="H246" s="18">
        <f>H245</f>
        <v>122</v>
      </c>
      <c r="I246" s="90" t="str">
        <f t="shared" si="24"/>
        <v>*① 0,72€</v>
      </c>
      <c r="J246" s="91"/>
      <c r="K246" s="17" t="s">
        <v>774</v>
      </c>
      <c r="L246" s="16" t="s">
        <v>776</v>
      </c>
      <c r="M246" s="75" t="s">
        <v>20</v>
      </c>
      <c r="N246" s="76"/>
      <c r="O246" s="76"/>
      <c r="P246" s="76"/>
      <c r="Q246" s="77"/>
      <c r="R246" s="14" t="str">
        <f t="shared" si="18"/>
        <v>◄</v>
      </c>
      <c r="S246" s="13" t="str">
        <f t="shared" si="19"/>
        <v>◄</v>
      </c>
      <c r="T246" s="12"/>
      <c r="U246" s="12"/>
      <c r="V246" s="11" t="str">
        <f t="shared" si="20"/>
        <v/>
      </c>
      <c r="W246" s="4">
        <f t="shared" si="21"/>
        <v>242</v>
      </c>
    </row>
    <row r="247" spans="1:23" ht="15.6" customHeight="1" thickTop="1" thickBot="1" x14ac:dyDescent="0.35">
      <c r="A247" s="9"/>
      <c r="B247" s="24" t="s">
        <v>5</v>
      </c>
      <c r="C247" s="23">
        <v>243</v>
      </c>
      <c r="D247" s="28" t="s">
        <v>899</v>
      </c>
      <c r="E247" s="21">
        <v>41407</v>
      </c>
      <c r="F247" s="20" t="s">
        <v>622</v>
      </c>
      <c r="G247" s="19" t="s">
        <v>3</v>
      </c>
      <c r="H247" s="18">
        <f>H246+1</f>
        <v>123</v>
      </c>
      <c r="I247" s="90" t="str">
        <f t="shared" si="24"/>
        <v>*① 0,72€</v>
      </c>
      <c r="J247" s="91"/>
      <c r="K247" s="17" t="s">
        <v>774</v>
      </c>
      <c r="L247" s="16" t="s">
        <v>776</v>
      </c>
      <c r="M247" s="75" t="s">
        <v>19</v>
      </c>
      <c r="N247" s="76"/>
      <c r="O247" s="76"/>
      <c r="P247" s="76"/>
      <c r="Q247" s="77"/>
      <c r="R247" s="14" t="str">
        <f t="shared" si="18"/>
        <v>◄</v>
      </c>
      <c r="S247" s="13" t="str">
        <f t="shared" si="19"/>
        <v>◄</v>
      </c>
      <c r="T247" s="12"/>
      <c r="U247" s="12"/>
      <c r="V247" s="11" t="str">
        <f t="shared" si="20"/>
        <v/>
      </c>
      <c r="W247" s="4">
        <f t="shared" si="21"/>
        <v>243</v>
      </c>
    </row>
    <row r="248" spans="1:23" ht="15.6" customHeight="1" thickTop="1" thickBot="1" x14ac:dyDescent="0.35">
      <c r="A248" s="9"/>
      <c r="B248" s="24" t="s">
        <v>5</v>
      </c>
      <c r="C248" s="23">
        <v>244</v>
      </c>
      <c r="D248" s="28" t="s">
        <v>900</v>
      </c>
      <c r="E248" s="21">
        <v>41407</v>
      </c>
      <c r="F248" s="20" t="s">
        <v>622</v>
      </c>
      <c r="G248" s="19" t="s">
        <v>3</v>
      </c>
      <c r="H248" s="18">
        <f>H247</f>
        <v>123</v>
      </c>
      <c r="I248" s="90" t="str">
        <f t="shared" si="24"/>
        <v>*① 0,72€</v>
      </c>
      <c r="J248" s="91"/>
      <c r="K248" s="17" t="s">
        <v>774</v>
      </c>
      <c r="L248" s="16" t="s">
        <v>776</v>
      </c>
      <c r="M248" s="75" t="s">
        <v>16</v>
      </c>
      <c r="N248" s="76"/>
      <c r="O248" s="76"/>
      <c r="P248" s="76"/>
      <c r="Q248" s="77"/>
      <c r="R248" s="14" t="str">
        <f t="shared" si="18"/>
        <v>◄</v>
      </c>
      <c r="S248" s="13" t="str">
        <f t="shared" si="19"/>
        <v>◄</v>
      </c>
      <c r="T248" s="12"/>
      <c r="U248" s="12"/>
      <c r="V248" s="11" t="str">
        <f t="shared" si="20"/>
        <v/>
      </c>
      <c r="W248" s="4">
        <f t="shared" si="21"/>
        <v>244</v>
      </c>
    </row>
    <row r="249" spans="1:23" ht="15.6" customHeight="1" thickTop="1" thickBot="1" x14ac:dyDescent="0.35">
      <c r="A249" s="9"/>
      <c r="B249" s="24" t="s">
        <v>5</v>
      </c>
      <c r="C249" s="23">
        <v>245</v>
      </c>
      <c r="D249" s="27"/>
      <c r="E249" s="21">
        <v>41918</v>
      </c>
      <c r="F249" s="20" t="s">
        <v>619</v>
      </c>
      <c r="G249" s="19" t="s">
        <v>3</v>
      </c>
      <c r="H249" s="18">
        <f>H248+1</f>
        <v>124</v>
      </c>
      <c r="I249" s="90" t="str">
        <f t="shared" ref="I249:I259" si="25">CONCATENATE("*","① 0,75€")</f>
        <v>*① 0,75€</v>
      </c>
      <c r="J249" s="91"/>
      <c r="K249" s="17" t="s">
        <v>774</v>
      </c>
      <c r="L249" s="16" t="s">
        <v>773</v>
      </c>
      <c r="M249" s="75" t="s">
        <v>15</v>
      </c>
      <c r="N249" s="76"/>
      <c r="O249" s="76"/>
      <c r="P249" s="76"/>
      <c r="Q249" s="77"/>
      <c r="R249" s="14" t="str">
        <f t="shared" si="18"/>
        <v>◄</v>
      </c>
      <c r="S249" s="13" t="str">
        <f t="shared" si="19"/>
        <v>◄</v>
      </c>
      <c r="T249" s="12"/>
      <c r="U249" s="12"/>
      <c r="V249" s="11" t="str">
        <f t="shared" si="20"/>
        <v/>
      </c>
      <c r="W249" s="4">
        <f t="shared" si="21"/>
        <v>245</v>
      </c>
    </row>
    <row r="250" spans="1:23" ht="15.6" customHeight="1" thickTop="1" thickBot="1" x14ac:dyDescent="0.35">
      <c r="A250" s="9"/>
      <c r="B250" s="24" t="s">
        <v>5</v>
      </c>
      <c r="C250" s="23">
        <v>246</v>
      </c>
      <c r="D250" s="27"/>
      <c r="E250" s="21">
        <v>41918</v>
      </c>
      <c r="F250" s="20" t="s">
        <v>619</v>
      </c>
      <c r="G250" s="19" t="s">
        <v>3</v>
      </c>
      <c r="H250" s="18">
        <f>H249</f>
        <v>124</v>
      </c>
      <c r="I250" s="90" t="str">
        <f t="shared" si="25"/>
        <v>*① 0,75€</v>
      </c>
      <c r="J250" s="91"/>
      <c r="K250" s="17" t="s">
        <v>774</v>
      </c>
      <c r="L250" s="16" t="s">
        <v>773</v>
      </c>
      <c r="M250" s="75" t="s">
        <v>14</v>
      </c>
      <c r="N250" s="76"/>
      <c r="O250" s="76"/>
      <c r="P250" s="76"/>
      <c r="Q250" s="77"/>
      <c r="R250" s="14" t="str">
        <f t="shared" si="18"/>
        <v>◄</v>
      </c>
      <c r="S250" s="13" t="str">
        <f t="shared" si="19"/>
        <v>◄</v>
      </c>
      <c r="T250" s="12"/>
      <c r="U250" s="12"/>
      <c r="V250" s="11" t="str">
        <f t="shared" si="20"/>
        <v/>
      </c>
      <c r="W250" s="4">
        <f t="shared" si="21"/>
        <v>246</v>
      </c>
    </row>
    <row r="251" spans="1:23" ht="15.6" customHeight="1" thickTop="1" thickBot="1" x14ac:dyDescent="0.35">
      <c r="A251" s="9"/>
      <c r="B251" s="24" t="s">
        <v>5</v>
      </c>
      <c r="C251" s="23">
        <v>247</v>
      </c>
      <c r="D251" s="27"/>
      <c r="E251" s="21">
        <v>41918</v>
      </c>
      <c r="F251" s="20" t="s">
        <v>619</v>
      </c>
      <c r="G251" s="19" t="s">
        <v>3</v>
      </c>
      <c r="H251" s="18">
        <f>H250+1</f>
        <v>125</v>
      </c>
      <c r="I251" s="90" t="str">
        <f t="shared" si="25"/>
        <v>*① 0,75€</v>
      </c>
      <c r="J251" s="91"/>
      <c r="K251" s="17" t="s">
        <v>774</v>
      </c>
      <c r="L251" s="16" t="s">
        <v>773</v>
      </c>
      <c r="M251" s="75" t="s">
        <v>13</v>
      </c>
      <c r="N251" s="76"/>
      <c r="O251" s="76"/>
      <c r="P251" s="76"/>
      <c r="Q251" s="77"/>
      <c r="R251" s="14" t="str">
        <f t="shared" si="18"/>
        <v>◄</v>
      </c>
      <c r="S251" s="13" t="str">
        <f t="shared" si="19"/>
        <v>◄</v>
      </c>
      <c r="T251" s="12"/>
      <c r="U251" s="12"/>
      <c r="V251" s="11" t="str">
        <f t="shared" si="20"/>
        <v/>
      </c>
      <c r="W251" s="4">
        <f t="shared" si="21"/>
        <v>247</v>
      </c>
    </row>
    <row r="252" spans="1:23" ht="15.6" customHeight="1" thickTop="1" thickBot="1" x14ac:dyDescent="0.35">
      <c r="A252" s="9"/>
      <c r="B252" s="24" t="s">
        <v>5</v>
      </c>
      <c r="C252" s="23">
        <v>248</v>
      </c>
      <c r="D252" s="27"/>
      <c r="E252" s="21">
        <v>41918</v>
      </c>
      <c r="F252" s="20" t="s">
        <v>619</v>
      </c>
      <c r="G252" s="19" t="s">
        <v>3</v>
      </c>
      <c r="H252" s="18">
        <f>H251</f>
        <v>125</v>
      </c>
      <c r="I252" s="90" t="str">
        <f t="shared" si="25"/>
        <v>*① 0,75€</v>
      </c>
      <c r="J252" s="91"/>
      <c r="K252" s="17" t="s">
        <v>774</v>
      </c>
      <c r="L252" s="16" t="s">
        <v>773</v>
      </c>
      <c r="M252" s="75" t="s">
        <v>775</v>
      </c>
      <c r="N252" s="76"/>
      <c r="O252" s="76"/>
      <c r="P252" s="76"/>
      <c r="Q252" s="77"/>
      <c r="R252" s="14" t="str">
        <f t="shared" si="18"/>
        <v>◄</v>
      </c>
      <c r="S252" s="13" t="str">
        <f t="shared" si="19"/>
        <v>◄</v>
      </c>
      <c r="T252" s="12"/>
      <c r="U252" s="12"/>
      <c r="V252" s="11" t="str">
        <f t="shared" si="20"/>
        <v/>
      </c>
      <c r="W252" s="4">
        <f t="shared" si="21"/>
        <v>248</v>
      </c>
    </row>
    <row r="253" spans="1:23" ht="15.6" customHeight="1" thickTop="1" thickBot="1" x14ac:dyDescent="0.35">
      <c r="A253" s="9"/>
      <c r="B253" s="24" t="s">
        <v>5</v>
      </c>
      <c r="C253" s="23">
        <v>249</v>
      </c>
      <c r="D253" s="27"/>
      <c r="E253" s="21">
        <v>41918</v>
      </c>
      <c r="F253" s="20" t="s">
        <v>619</v>
      </c>
      <c r="G253" s="19" t="s">
        <v>3</v>
      </c>
      <c r="H253" s="18">
        <f>H252+1</f>
        <v>126</v>
      </c>
      <c r="I253" s="90" t="str">
        <f t="shared" si="25"/>
        <v>*① 0,75€</v>
      </c>
      <c r="J253" s="91"/>
      <c r="K253" s="17" t="s">
        <v>774</v>
      </c>
      <c r="L253" s="16" t="s">
        <v>773</v>
      </c>
      <c r="M253" s="75" t="s">
        <v>11</v>
      </c>
      <c r="N253" s="76"/>
      <c r="O253" s="76"/>
      <c r="P253" s="76"/>
      <c r="Q253" s="77"/>
      <c r="R253" s="14" t="str">
        <f t="shared" si="18"/>
        <v>◄</v>
      </c>
      <c r="S253" s="13" t="str">
        <f t="shared" si="19"/>
        <v>◄</v>
      </c>
      <c r="T253" s="12"/>
      <c r="U253" s="12"/>
      <c r="V253" s="11" t="str">
        <f t="shared" si="20"/>
        <v/>
      </c>
      <c r="W253" s="4">
        <f t="shared" si="21"/>
        <v>249</v>
      </c>
    </row>
    <row r="254" spans="1:23" ht="15.6" customHeight="1" thickTop="1" thickBot="1" x14ac:dyDescent="0.35">
      <c r="A254" s="9"/>
      <c r="B254" s="24" t="s">
        <v>5</v>
      </c>
      <c r="C254" s="23">
        <v>250</v>
      </c>
      <c r="D254" s="27"/>
      <c r="E254" s="21">
        <v>41918</v>
      </c>
      <c r="F254" s="20" t="s">
        <v>619</v>
      </c>
      <c r="G254" s="19" t="s">
        <v>3</v>
      </c>
      <c r="H254" s="18">
        <f>H253</f>
        <v>126</v>
      </c>
      <c r="I254" s="90" t="str">
        <f t="shared" si="25"/>
        <v>*① 0,75€</v>
      </c>
      <c r="J254" s="91"/>
      <c r="K254" s="17" t="s">
        <v>774</v>
      </c>
      <c r="L254" s="16" t="s">
        <v>773</v>
      </c>
      <c r="M254" s="75" t="s">
        <v>10</v>
      </c>
      <c r="N254" s="76"/>
      <c r="O254" s="76"/>
      <c r="P254" s="76"/>
      <c r="Q254" s="77"/>
      <c r="R254" s="14" t="str">
        <f t="shared" si="18"/>
        <v>◄</v>
      </c>
      <c r="S254" s="13" t="str">
        <f t="shared" si="19"/>
        <v>◄</v>
      </c>
      <c r="T254" s="12"/>
      <c r="U254" s="12"/>
      <c r="V254" s="11" t="str">
        <f t="shared" si="20"/>
        <v/>
      </c>
      <c r="W254" s="4">
        <f t="shared" si="21"/>
        <v>250</v>
      </c>
    </row>
    <row r="255" spans="1:23" ht="15.6" customHeight="1" thickTop="1" thickBot="1" x14ac:dyDescent="0.35">
      <c r="A255" s="9"/>
      <c r="B255" s="24" t="s">
        <v>5</v>
      </c>
      <c r="C255" s="23">
        <v>251</v>
      </c>
      <c r="D255" s="27"/>
      <c r="E255" s="21">
        <v>41918</v>
      </c>
      <c r="F255" s="20" t="s">
        <v>619</v>
      </c>
      <c r="G255" s="19" t="s">
        <v>3</v>
      </c>
      <c r="H255" s="18">
        <f>H254+1</f>
        <v>127</v>
      </c>
      <c r="I255" s="90" t="str">
        <f t="shared" si="25"/>
        <v>*① 0,75€</v>
      </c>
      <c r="J255" s="91"/>
      <c r="K255" s="17" t="s">
        <v>774</v>
      </c>
      <c r="L255" s="16" t="s">
        <v>773</v>
      </c>
      <c r="M255" s="75" t="s">
        <v>9</v>
      </c>
      <c r="N255" s="76"/>
      <c r="O255" s="76"/>
      <c r="P255" s="76"/>
      <c r="Q255" s="77"/>
      <c r="R255" s="14" t="str">
        <f t="shared" si="18"/>
        <v>◄</v>
      </c>
      <c r="S255" s="13" t="str">
        <f t="shared" si="19"/>
        <v>◄</v>
      </c>
      <c r="T255" s="12"/>
      <c r="U255" s="12"/>
      <c r="V255" s="11" t="str">
        <f t="shared" si="20"/>
        <v/>
      </c>
      <c r="W255" s="4">
        <f t="shared" si="21"/>
        <v>251</v>
      </c>
    </row>
    <row r="256" spans="1:23" ht="15.6" customHeight="1" thickTop="1" thickBot="1" x14ac:dyDescent="0.35">
      <c r="A256" s="9"/>
      <c r="B256" s="24" t="s">
        <v>5</v>
      </c>
      <c r="C256" s="23">
        <v>252</v>
      </c>
      <c r="D256" s="27"/>
      <c r="E256" s="21">
        <v>41918</v>
      </c>
      <c r="F256" s="20" t="s">
        <v>619</v>
      </c>
      <c r="G256" s="19" t="s">
        <v>3</v>
      </c>
      <c r="H256" s="18">
        <f>H255</f>
        <v>127</v>
      </c>
      <c r="I256" s="90" t="str">
        <f t="shared" si="25"/>
        <v>*① 0,75€</v>
      </c>
      <c r="J256" s="91"/>
      <c r="K256" s="17" t="s">
        <v>774</v>
      </c>
      <c r="L256" s="16" t="s">
        <v>773</v>
      </c>
      <c r="M256" s="75" t="s">
        <v>8</v>
      </c>
      <c r="N256" s="76"/>
      <c r="O256" s="76"/>
      <c r="P256" s="76"/>
      <c r="Q256" s="77"/>
      <c r="R256" s="14" t="str">
        <f t="shared" si="18"/>
        <v>◄</v>
      </c>
      <c r="S256" s="13" t="str">
        <f t="shared" si="19"/>
        <v>◄</v>
      </c>
      <c r="T256" s="12"/>
      <c r="U256" s="12"/>
      <c r="V256" s="11" t="str">
        <f t="shared" si="20"/>
        <v/>
      </c>
      <c r="W256" s="4">
        <f t="shared" si="21"/>
        <v>252</v>
      </c>
    </row>
    <row r="257" spans="1:23" ht="15.6" customHeight="1" thickTop="1" thickBot="1" x14ac:dyDescent="0.35">
      <c r="A257" s="9"/>
      <c r="B257" s="24" t="s">
        <v>5</v>
      </c>
      <c r="C257" s="23">
        <v>253</v>
      </c>
      <c r="D257" s="27"/>
      <c r="E257" s="21">
        <v>41918</v>
      </c>
      <c r="F257" s="20" t="s">
        <v>619</v>
      </c>
      <c r="G257" s="19" t="s">
        <v>3</v>
      </c>
      <c r="H257" s="18">
        <f>H256+1</f>
        <v>128</v>
      </c>
      <c r="I257" s="90" t="str">
        <f t="shared" si="25"/>
        <v>*① 0,75€</v>
      </c>
      <c r="J257" s="91"/>
      <c r="K257" s="17" t="s">
        <v>774</v>
      </c>
      <c r="L257" s="16" t="s">
        <v>773</v>
      </c>
      <c r="M257" s="75" t="s">
        <v>7</v>
      </c>
      <c r="N257" s="76"/>
      <c r="O257" s="76"/>
      <c r="P257" s="76"/>
      <c r="Q257" s="77"/>
      <c r="R257" s="14" t="str">
        <f t="shared" si="18"/>
        <v>◄</v>
      </c>
      <c r="S257" s="13" t="str">
        <f t="shared" si="19"/>
        <v>◄</v>
      </c>
      <c r="T257" s="12"/>
      <c r="U257" s="12"/>
      <c r="V257" s="11" t="str">
        <f t="shared" si="20"/>
        <v/>
      </c>
      <c r="W257" s="4">
        <f t="shared" si="21"/>
        <v>253</v>
      </c>
    </row>
    <row r="258" spans="1:23" ht="15.6" customHeight="1" thickTop="1" thickBot="1" x14ac:dyDescent="0.35">
      <c r="A258" s="9"/>
      <c r="B258" s="24" t="s">
        <v>5</v>
      </c>
      <c r="C258" s="23">
        <v>254</v>
      </c>
      <c r="D258" s="27"/>
      <c r="E258" s="21">
        <v>41918</v>
      </c>
      <c r="F258" s="20" t="s">
        <v>619</v>
      </c>
      <c r="G258" s="19" t="s">
        <v>3</v>
      </c>
      <c r="H258" s="18">
        <f>H257</f>
        <v>128</v>
      </c>
      <c r="I258" s="90" t="str">
        <f t="shared" si="25"/>
        <v>*① 0,75€</v>
      </c>
      <c r="J258" s="91"/>
      <c r="K258" s="17" t="s">
        <v>774</v>
      </c>
      <c r="L258" s="16" t="s">
        <v>773</v>
      </c>
      <c r="M258" s="75" t="s">
        <v>6</v>
      </c>
      <c r="N258" s="76"/>
      <c r="O258" s="76"/>
      <c r="P258" s="76"/>
      <c r="Q258" s="77"/>
      <c r="R258" s="14" t="str">
        <f t="shared" si="18"/>
        <v>◄</v>
      </c>
      <c r="S258" s="13" t="str">
        <f t="shared" si="19"/>
        <v>◄</v>
      </c>
      <c r="T258" s="12"/>
      <c r="U258" s="12"/>
      <c r="V258" s="11" t="str">
        <f t="shared" si="20"/>
        <v/>
      </c>
      <c r="W258" s="4">
        <f t="shared" si="21"/>
        <v>254</v>
      </c>
    </row>
    <row r="259" spans="1:23" ht="15.6" customHeight="1" thickTop="1" thickBot="1" x14ac:dyDescent="0.35">
      <c r="A259" s="9"/>
      <c r="B259" s="24" t="s">
        <v>5</v>
      </c>
      <c r="C259" s="23">
        <v>255</v>
      </c>
      <c r="D259" s="22"/>
      <c r="E259" s="21">
        <v>41918</v>
      </c>
      <c r="F259" s="20" t="s">
        <v>619</v>
      </c>
      <c r="G259" s="19" t="s">
        <v>3</v>
      </c>
      <c r="H259" s="18">
        <f>H258+1</f>
        <v>129</v>
      </c>
      <c r="I259" s="90" t="str">
        <f t="shared" si="25"/>
        <v>*① 0,75€</v>
      </c>
      <c r="J259" s="91"/>
      <c r="K259" s="17" t="s">
        <v>774</v>
      </c>
      <c r="L259" s="16" t="s">
        <v>773</v>
      </c>
      <c r="M259" s="75" t="s">
        <v>0</v>
      </c>
      <c r="N259" s="78"/>
      <c r="O259" s="78"/>
      <c r="P259" s="78"/>
      <c r="Q259" s="79"/>
      <c r="R259" s="14" t="str">
        <f t="shared" si="18"/>
        <v>◄</v>
      </c>
      <c r="S259" s="13" t="str">
        <f t="shared" si="19"/>
        <v>◄</v>
      </c>
      <c r="T259" s="12"/>
      <c r="U259" s="12"/>
      <c r="V259" s="11" t="str">
        <f t="shared" si="20"/>
        <v/>
      </c>
      <c r="W259" s="4">
        <f t="shared" si="21"/>
        <v>255</v>
      </c>
    </row>
    <row r="260" spans="1:23" ht="6" customHeight="1" thickTop="1" x14ac:dyDescent="0.3">
      <c r="A260" s="9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</sheetData>
  <sheetProtection sheet="1" objects="1" scenarios="1"/>
  <autoFilter ref="A1:V265" xr:uid="{153303DF-455F-43F2-9414-BE9C6EC21BD9}"/>
  <mergeCells count="460">
    <mergeCell ref="I259:J259"/>
    <mergeCell ref="I3:J3"/>
    <mergeCell ref="I246:J246"/>
    <mergeCell ref="I247:J247"/>
    <mergeCell ref="I248:J248"/>
    <mergeCell ref="I249:J249"/>
    <mergeCell ref="I250:J250"/>
    <mergeCell ref="I251:J251"/>
    <mergeCell ref="I252:J252"/>
    <mergeCell ref="I236:J236"/>
    <mergeCell ref="I227:J227"/>
    <mergeCell ref="I216:J216"/>
    <mergeCell ref="I217:J217"/>
    <mergeCell ref="I218:J218"/>
    <mergeCell ref="I219:J219"/>
    <mergeCell ref="I220:J220"/>
    <mergeCell ref="I221:J221"/>
    <mergeCell ref="I210:J210"/>
    <mergeCell ref="I228:J228"/>
    <mergeCell ref="I229:J229"/>
    <mergeCell ref="I230:J230"/>
    <mergeCell ref="I231:J231"/>
    <mergeCell ref="I232:J232"/>
    <mergeCell ref="I233:J233"/>
    <mergeCell ref="I234:J234"/>
    <mergeCell ref="I235:J235"/>
    <mergeCell ref="I222:J222"/>
    <mergeCell ref="I223:J223"/>
    <mergeCell ref="I224:J224"/>
    <mergeCell ref="I225:J225"/>
    <mergeCell ref="I226:J226"/>
    <mergeCell ref="I255:J255"/>
    <mergeCell ref="I256:J256"/>
    <mergeCell ref="I257:J257"/>
    <mergeCell ref="I258:J258"/>
    <mergeCell ref="I253:J253"/>
    <mergeCell ref="I254:J254"/>
    <mergeCell ref="I237:J237"/>
    <mergeCell ref="I238:J238"/>
    <mergeCell ref="I244:J244"/>
    <mergeCell ref="I245:J245"/>
    <mergeCell ref="I239:J239"/>
    <mergeCell ref="I240:J240"/>
    <mergeCell ref="I241:J241"/>
    <mergeCell ref="I242:J242"/>
    <mergeCell ref="I243:J243"/>
    <mergeCell ref="I211:J211"/>
    <mergeCell ref="I212:J212"/>
    <mergeCell ref="I213:J213"/>
    <mergeCell ref="I214:J214"/>
    <mergeCell ref="I215:J215"/>
    <mergeCell ref="I204:J204"/>
    <mergeCell ref="I205:J205"/>
    <mergeCell ref="I206:J206"/>
    <mergeCell ref="I207:J207"/>
    <mergeCell ref="I208:J208"/>
    <mergeCell ref="I209:J209"/>
    <mergeCell ref="I198:J198"/>
    <mergeCell ref="I199:J199"/>
    <mergeCell ref="I200:J200"/>
    <mergeCell ref="I201:J201"/>
    <mergeCell ref="I202:J202"/>
    <mergeCell ref="I203:J203"/>
    <mergeCell ref="I192:J192"/>
    <mergeCell ref="I193:J193"/>
    <mergeCell ref="I194:J194"/>
    <mergeCell ref="I195:J195"/>
    <mergeCell ref="I196:J196"/>
    <mergeCell ref="I197:J197"/>
    <mergeCell ref="I186:J186"/>
    <mergeCell ref="I187:J187"/>
    <mergeCell ref="I188:J188"/>
    <mergeCell ref="I189:J189"/>
    <mergeCell ref="I190:J190"/>
    <mergeCell ref="I191:J191"/>
    <mergeCell ref="I180:J180"/>
    <mergeCell ref="I181:J181"/>
    <mergeCell ref="I182:J182"/>
    <mergeCell ref="I183:J183"/>
    <mergeCell ref="I184:J184"/>
    <mergeCell ref="I185:J185"/>
    <mergeCell ref="I174:J174"/>
    <mergeCell ref="I175:J175"/>
    <mergeCell ref="I176:J176"/>
    <mergeCell ref="I177:J177"/>
    <mergeCell ref="I178:J178"/>
    <mergeCell ref="I179:J179"/>
    <mergeCell ref="I16:J16"/>
    <mergeCell ref="I17:J17"/>
    <mergeCell ref="I6:J6"/>
    <mergeCell ref="I7:J7"/>
    <mergeCell ref="I8:J8"/>
    <mergeCell ref="I9:J9"/>
    <mergeCell ref="I10:J10"/>
    <mergeCell ref="I11:J11"/>
    <mergeCell ref="I12:J12"/>
    <mergeCell ref="I13:J13"/>
    <mergeCell ref="I26:J26"/>
    <mergeCell ref="I27:J27"/>
    <mergeCell ref="I28:J28"/>
    <mergeCell ref="I29:J29"/>
    <mergeCell ref="I30:J30"/>
    <mergeCell ref="I18:J18"/>
    <mergeCell ref="I20:J20"/>
    <mergeCell ref="I21:J21"/>
    <mergeCell ref="I22:J22"/>
    <mergeCell ref="I23:J23"/>
    <mergeCell ref="I24:J24"/>
    <mergeCell ref="I25:J25"/>
    <mergeCell ref="I32:J32"/>
    <mergeCell ref="I33:J33"/>
    <mergeCell ref="I34:J34"/>
    <mergeCell ref="I35:J35"/>
    <mergeCell ref="I36:J36"/>
    <mergeCell ref="I31:J31"/>
    <mergeCell ref="I42:J42"/>
    <mergeCell ref="I38:J38"/>
    <mergeCell ref="I39:J39"/>
    <mergeCell ref="I40:J40"/>
    <mergeCell ref="I41:J41"/>
    <mergeCell ref="I37:J37"/>
    <mergeCell ref="I51:J51"/>
    <mergeCell ref="I48:J48"/>
    <mergeCell ref="I49:J49"/>
    <mergeCell ref="I50:J50"/>
    <mergeCell ref="I47:J47"/>
    <mergeCell ref="I43:J43"/>
    <mergeCell ref="I44:J44"/>
    <mergeCell ref="I45:J45"/>
    <mergeCell ref="I46:J46"/>
    <mergeCell ref="I71:J71"/>
    <mergeCell ref="I72:J72"/>
    <mergeCell ref="I78:J78"/>
    <mergeCell ref="I79:J79"/>
    <mergeCell ref="I55:J55"/>
    <mergeCell ref="I52:J52"/>
    <mergeCell ref="I53:J53"/>
    <mergeCell ref="I54:J54"/>
    <mergeCell ref="I65:J65"/>
    <mergeCell ref="I66:J66"/>
    <mergeCell ref="I67:J67"/>
    <mergeCell ref="I68:J68"/>
    <mergeCell ref="I69:J69"/>
    <mergeCell ref="I70:J70"/>
    <mergeCell ref="I73:J73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170:J170"/>
    <mergeCell ref="I101:J101"/>
    <mergeCell ref="I164:J164"/>
    <mergeCell ref="I171:J171"/>
    <mergeCell ref="I172:J172"/>
    <mergeCell ref="I173:J173"/>
    <mergeCell ref="I99:J99"/>
    <mergeCell ref="I165:J165"/>
    <mergeCell ref="I166:J166"/>
    <mergeCell ref="I167:J167"/>
    <mergeCell ref="I168:J168"/>
    <mergeCell ref="I169:J169"/>
    <mergeCell ref="I100:J100"/>
    <mergeCell ref="I81:J81"/>
    <mergeCell ref="I82:J82"/>
    <mergeCell ref="I83:J83"/>
    <mergeCell ref="I84:J84"/>
    <mergeCell ref="I97:J97"/>
    <mergeCell ref="I98:J98"/>
    <mergeCell ref="I89:J89"/>
    <mergeCell ref="I90:J90"/>
    <mergeCell ref="I91:J91"/>
    <mergeCell ref="I92:J92"/>
    <mergeCell ref="I93:J93"/>
    <mergeCell ref="I94:J94"/>
    <mergeCell ref="I95:J95"/>
    <mergeCell ref="I96:J96"/>
    <mergeCell ref="I85:J85"/>
    <mergeCell ref="I86:J86"/>
    <mergeCell ref="I87:J87"/>
    <mergeCell ref="I88:J88"/>
    <mergeCell ref="I74:J74"/>
    <mergeCell ref="I75:J75"/>
    <mergeCell ref="I76:J76"/>
    <mergeCell ref="I77:J77"/>
    <mergeCell ref="I80:J80"/>
    <mergeCell ref="I5:J5"/>
    <mergeCell ref="M17:Q17"/>
    <mergeCell ref="M18:Q18"/>
    <mergeCell ref="M19:Q19"/>
    <mergeCell ref="M10:Q10"/>
    <mergeCell ref="M11:Q11"/>
    <mergeCell ref="M12:Q12"/>
    <mergeCell ref="I19:J19"/>
    <mergeCell ref="I14:J14"/>
    <mergeCell ref="I15:J15"/>
    <mergeCell ref="M31:Q31"/>
    <mergeCell ref="M32:Q32"/>
    <mergeCell ref="M33:Q33"/>
    <mergeCell ref="M22:Q22"/>
    <mergeCell ref="M23:Q23"/>
    <mergeCell ref="M24:Q24"/>
    <mergeCell ref="M30:Q30"/>
    <mergeCell ref="M35:Q35"/>
    <mergeCell ref="M36:Q36"/>
    <mergeCell ref="B3:C3"/>
    <mergeCell ref="S2:T2"/>
    <mergeCell ref="M3:Q3"/>
    <mergeCell ref="M15:Q15"/>
    <mergeCell ref="M16:Q16"/>
    <mergeCell ref="M5:Q5"/>
    <mergeCell ref="M6:Q6"/>
    <mergeCell ref="M7:Q7"/>
    <mergeCell ref="M8:Q8"/>
    <mergeCell ref="M9:Q9"/>
    <mergeCell ref="M13:Q13"/>
    <mergeCell ref="M14:Q14"/>
    <mergeCell ref="B2:L2"/>
    <mergeCell ref="U2:V2"/>
    <mergeCell ref="M25:Q25"/>
    <mergeCell ref="M26:Q26"/>
    <mergeCell ref="M27:Q27"/>
    <mergeCell ref="M28:Q28"/>
    <mergeCell ref="M29:Q29"/>
    <mergeCell ref="M20:Q20"/>
    <mergeCell ref="M21:Q21"/>
    <mergeCell ref="M40:Q40"/>
    <mergeCell ref="M55:Q55"/>
    <mergeCell ref="M56:Q56"/>
    <mergeCell ref="M57:Q57"/>
    <mergeCell ref="M58:Q58"/>
    <mergeCell ref="M59:Q59"/>
    <mergeCell ref="M34:Q34"/>
    <mergeCell ref="M50:Q50"/>
    <mergeCell ref="M51:Q51"/>
    <mergeCell ref="M52:Q52"/>
    <mergeCell ref="M53:Q53"/>
    <mergeCell ref="M41:Q41"/>
    <mergeCell ref="M42:Q42"/>
    <mergeCell ref="M43:Q43"/>
    <mergeCell ref="M44:Q44"/>
    <mergeCell ref="M37:Q37"/>
    <mergeCell ref="M38:Q38"/>
    <mergeCell ref="M39:Q39"/>
    <mergeCell ref="M54:Q54"/>
    <mergeCell ref="M46:Q46"/>
    <mergeCell ref="M47:Q47"/>
    <mergeCell ref="M48:Q48"/>
    <mergeCell ref="M49:Q49"/>
    <mergeCell ref="M45:Q45"/>
    <mergeCell ref="M65:Q65"/>
    <mergeCell ref="M66:Q66"/>
    <mergeCell ref="M67:Q67"/>
    <mergeCell ref="M68:Q68"/>
    <mergeCell ref="M69:Q69"/>
    <mergeCell ref="M60:Q60"/>
    <mergeCell ref="M61:Q61"/>
    <mergeCell ref="M62:Q62"/>
    <mergeCell ref="M63:Q63"/>
    <mergeCell ref="M64:Q64"/>
    <mergeCell ref="M75:Q75"/>
    <mergeCell ref="M76:Q76"/>
    <mergeCell ref="M77:Q77"/>
    <mergeCell ref="M78:Q78"/>
    <mergeCell ref="M79:Q79"/>
    <mergeCell ref="M70:Q70"/>
    <mergeCell ref="M71:Q71"/>
    <mergeCell ref="M85:Q85"/>
    <mergeCell ref="M86:Q86"/>
    <mergeCell ref="M72:Q72"/>
    <mergeCell ref="M73:Q73"/>
    <mergeCell ref="M74:Q74"/>
    <mergeCell ref="M87:Q87"/>
    <mergeCell ref="M88:Q88"/>
    <mergeCell ref="M89:Q89"/>
    <mergeCell ref="M80:Q80"/>
    <mergeCell ref="M81:Q81"/>
    <mergeCell ref="M82:Q82"/>
    <mergeCell ref="M83:Q83"/>
    <mergeCell ref="M84:Q84"/>
    <mergeCell ref="M95:Q95"/>
    <mergeCell ref="M96:Q96"/>
    <mergeCell ref="M97:Q97"/>
    <mergeCell ref="M98:Q98"/>
    <mergeCell ref="M99:Q99"/>
    <mergeCell ref="M90:Q90"/>
    <mergeCell ref="M91:Q91"/>
    <mergeCell ref="M92:Q92"/>
    <mergeCell ref="M93:Q93"/>
    <mergeCell ref="M94:Q94"/>
    <mergeCell ref="M110:Q110"/>
    <mergeCell ref="M111:Q111"/>
    <mergeCell ref="M100:Q100"/>
    <mergeCell ref="M101:Q101"/>
    <mergeCell ref="M102:Q102"/>
    <mergeCell ref="M103:Q103"/>
    <mergeCell ref="M104:Q104"/>
    <mergeCell ref="M124:Q124"/>
    <mergeCell ref="M115:Q115"/>
    <mergeCell ref="M116:Q116"/>
    <mergeCell ref="M117:Q117"/>
    <mergeCell ref="M118:Q118"/>
    <mergeCell ref="M119:Q119"/>
    <mergeCell ref="M109:Q109"/>
    <mergeCell ref="M149:Q149"/>
    <mergeCell ref="M150:Q150"/>
    <mergeCell ref="M151:Q151"/>
    <mergeCell ref="M152:Q152"/>
    <mergeCell ref="M112:Q112"/>
    <mergeCell ref="M113:Q113"/>
    <mergeCell ref="M114:Q114"/>
    <mergeCell ref="M125:Q125"/>
    <mergeCell ref="M120:Q120"/>
    <mergeCell ref="M121:Q121"/>
    <mergeCell ref="M145:Q145"/>
    <mergeCell ref="M146:Q146"/>
    <mergeCell ref="M147:Q147"/>
    <mergeCell ref="M140:Q140"/>
    <mergeCell ref="M141:Q141"/>
    <mergeCell ref="M142:Q142"/>
    <mergeCell ref="M143:Q143"/>
    <mergeCell ref="M144:Q144"/>
    <mergeCell ref="M148:Q148"/>
    <mergeCell ref="M122:Q122"/>
    <mergeCell ref="M123:Q123"/>
    <mergeCell ref="M138:Q138"/>
    <mergeCell ref="M139:Q139"/>
    <mergeCell ref="M130:Q130"/>
    <mergeCell ref="M155:Q155"/>
    <mergeCell ref="M156:Q156"/>
    <mergeCell ref="M157:Q157"/>
    <mergeCell ref="M158:Q158"/>
    <mergeCell ref="M159:Q159"/>
    <mergeCell ref="M153:Q153"/>
    <mergeCell ref="M154:Q154"/>
    <mergeCell ref="M165:Q165"/>
    <mergeCell ref="M166:Q166"/>
    <mergeCell ref="M167:Q167"/>
    <mergeCell ref="M168:Q168"/>
    <mergeCell ref="M169:Q169"/>
    <mergeCell ref="M160:Q160"/>
    <mergeCell ref="M161:Q161"/>
    <mergeCell ref="M162:Q162"/>
    <mergeCell ref="M163:Q163"/>
    <mergeCell ref="M164:Q164"/>
    <mergeCell ref="M175:Q175"/>
    <mergeCell ref="M176:Q176"/>
    <mergeCell ref="M177:Q177"/>
    <mergeCell ref="M178:Q178"/>
    <mergeCell ref="M179:Q179"/>
    <mergeCell ref="M170:Q170"/>
    <mergeCell ref="M171:Q171"/>
    <mergeCell ref="M172:Q172"/>
    <mergeCell ref="M173:Q173"/>
    <mergeCell ref="M174:Q174"/>
    <mergeCell ref="M185:Q185"/>
    <mergeCell ref="M186:Q186"/>
    <mergeCell ref="M187:Q187"/>
    <mergeCell ref="M188:Q188"/>
    <mergeCell ref="M189:Q189"/>
    <mergeCell ref="M180:Q180"/>
    <mergeCell ref="M181:Q181"/>
    <mergeCell ref="M182:Q182"/>
    <mergeCell ref="M183:Q183"/>
    <mergeCell ref="M184:Q184"/>
    <mergeCell ref="M195:Q195"/>
    <mergeCell ref="M196:Q196"/>
    <mergeCell ref="M197:Q197"/>
    <mergeCell ref="M198:Q198"/>
    <mergeCell ref="M199:Q199"/>
    <mergeCell ref="M190:Q190"/>
    <mergeCell ref="M191:Q191"/>
    <mergeCell ref="M192:Q192"/>
    <mergeCell ref="M193:Q193"/>
    <mergeCell ref="M194:Q194"/>
    <mergeCell ref="M206:Q206"/>
    <mergeCell ref="M207:Q207"/>
    <mergeCell ref="M208:Q208"/>
    <mergeCell ref="M209:Q209"/>
    <mergeCell ref="M200:Q200"/>
    <mergeCell ref="M201:Q201"/>
    <mergeCell ref="M202:Q202"/>
    <mergeCell ref="M203:Q203"/>
    <mergeCell ref="M204:Q204"/>
    <mergeCell ref="M249:Q249"/>
    <mergeCell ref="M228:Q228"/>
    <mergeCell ref="M229:Q229"/>
    <mergeCell ref="M220:Q220"/>
    <mergeCell ref="M221:Q221"/>
    <mergeCell ref="M222:Q222"/>
    <mergeCell ref="M223:Q223"/>
    <mergeCell ref="M224:Q224"/>
    <mergeCell ref="M259:Q259"/>
    <mergeCell ref="M250:Q250"/>
    <mergeCell ref="M251:Q251"/>
    <mergeCell ref="M252:Q252"/>
    <mergeCell ref="M253:Q253"/>
    <mergeCell ref="M254:Q254"/>
    <mergeCell ref="M225:Q225"/>
    <mergeCell ref="M226:Q226"/>
    <mergeCell ref="M227:Q227"/>
    <mergeCell ref="M257:Q257"/>
    <mergeCell ref="M258:Q258"/>
    <mergeCell ref="M245:Q245"/>
    <mergeCell ref="M246:Q246"/>
    <mergeCell ref="M247:Q247"/>
    <mergeCell ref="M248:Q248"/>
    <mergeCell ref="M235:Q235"/>
    <mergeCell ref="M126:Q126"/>
    <mergeCell ref="M127:Q127"/>
    <mergeCell ref="M128:Q128"/>
    <mergeCell ref="M129:Q129"/>
    <mergeCell ref="M236:Q236"/>
    <mergeCell ref="M237:Q237"/>
    <mergeCell ref="M238:Q238"/>
    <mergeCell ref="M239:Q239"/>
    <mergeCell ref="M230:Q230"/>
    <mergeCell ref="M231:Q231"/>
    <mergeCell ref="M232:Q232"/>
    <mergeCell ref="M233:Q233"/>
    <mergeCell ref="M234:Q234"/>
    <mergeCell ref="M215:Q215"/>
    <mergeCell ref="M216:Q216"/>
    <mergeCell ref="M217:Q217"/>
    <mergeCell ref="M218:Q218"/>
    <mergeCell ref="M219:Q219"/>
    <mergeCell ref="M210:Q210"/>
    <mergeCell ref="M211:Q211"/>
    <mergeCell ref="M212:Q212"/>
    <mergeCell ref="M213:Q213"/>
    <mergeCell ref="M214:Q214"/>
    <mergeCell ref="M205:Q205"/>
    <mergeCell ref="M131:Q131"/>
    <mergeCell ref="M132:Q132"/>
    <mergeCell ref="M133:Q133"/>
    <mergeCell ref="M134:Q134"/>
    <mergeCell ref="L32:L37"/>
    <mergeCell ref="L19:L31"/>
    <mergeCell ref="G3:G4"/>
    <mergeCell ref="M255:Q255"/>
    <mergeCell ref="M256:Q256"/>
    <mergeCell ref="M240:Q240"/>
    <mergeCell ref="M241:Q241"/>
    <mergeCell ref="M242:Q242"/>
    <mergeCell ref="M243:Q243"/>
    <mergeCell ref="M244:Q244"/>
    <mergeCell ref="L83:L88"/>
    <mergeCell ref="L58:L68"/>
    <mergeCell ref="L72:L74"/>
    <mergeCell ref="M135:Q135"/>
    <mergeCell ref="M136:Q136"/>
    <mergeCell ref="M137:Q137"/>
    <mergeCell ref="M105:Q105"/>
    <mergeCell ref="M106:Q106"/>
    <mergeCell ref="M107:Q107"/>
    <mergeCell ref="M108:Q108"/>
  </mergeCells>
  <conditionalFormatting sqref="G5:G259">
    <cfRule type="containsText" dxfId="16" priority="9" operator="containsText" text="?missend">
      <formula>NOT(ISERROR(SEARCH("?missend",G5)))</formula>
    </cfRule>
    <cfRule type="containsText" dxfId="15" priority="10" operator="containsText" text=" -----">
      <formula>NOT(ISERROR(SEARCH(" -----",G5)))</formula>
    </cfRule>
    <cfRule type="containsText" dxfId="14" priority="11" operator="containsText" text="◙">
      <formula>NOT(ISERROR(SEARCH("◙",G5)))</formula>
    </cfRule>
    <cfRule type="containsText" dxfId="13" priority="12" operator="containsText" text=" -----">
      <formula>NOT(ISERROR(SEARCH(" -----",G5)))</formula>
    </cfRule>
    <cfRule type="containsText" dxfId="12" priority="13" operator="containsText" text="P.">
      <formula>NOT(ISERROR(SEARCH("P.",G5)))</formula>
    </cfRule>
  </conditionalFormatting>
  <conditionalFormatting sqref="G5:G259">
    <cfRule type="containsText" dxfId="11" priority="6" operator="containsText" text="◙">
      <formula>NOT(ISERROR(SEARCH("◙",G5)))</formula>
    </cfRule>
    <cfRule type="containsText" dxfId="10" priority="7" operator="containsText" text=" -----">
      <formula>NOT(ISERROR(SEARCH(" -----",G5)))</formula>
    </cfRule>
    <cfRule type="containsText" dxfId="9" priority="8" operator="containsText" text="P.">
      <formula>NOT(ISERROR(SEARCH("P.",G5)))</formula>
    </cfRule>
  </conditionalFormatting>
  <conditionalFormatting sqref="G238">
    <cfRule type="containsText" dxfId="8" priority="1" operator="containsText" text="◙">
      <formula>NOT(ISERROR(SEARCH("◙",G238)))</formula>
    </cfRule>
    <cfRule type="containsText" dxfId="7" priority="2" operator="containsText" text=" -----">
      <formula>NOT(ISERROR(SEARCH(" -----",G238)))</formula>
    </cfRule>
    <cfRule type="containsText" dxfId="6" priority="3" operator="containsText" text="P.">
      <formula>NOT(ISERROR(SEARCH("P.",G238)))</formula>
    </cfRule>
    <cfRule type="containsText" dxfId="5" priority="4" operator="containsText" text="?missend">
      <formula>NOT(ISERROR(SEARCH("?missend",G238)))</formula>
    </cfRule>
    <cfRule type="containsText" dxfId="4" priority="5" operator="containsText" text=" -----">
      <formula>NOT(ISERROR(SEARCH(" -----",G238)))</formula>
    </cfRule>
  </conditionalFormatting>
  <conditionalFormatting sqref="R5:R259">
    <cfRule type="cellIs" dxfId="3" priority="15" operator="equal">
      <formula>"◄"</formula>
    </cfRule>
    <cfRule type="cellIs" dxfId="2" priority="16" operator="equal">
      <formula>"•"</formula>
    </cfRule>
    <cfRule type="cellIs" priority="17" operator="equal">
      <formula>"◄"</formula>
    </cfRule>
    <cfRule type="cellIs" dxfId="1" priority="18" operator="equal">
      <formula>"►"</formula>
    </cfRule>
  </conditionalFormatting>
  <conditionalFormatting sqref="T3:U259">
    <cfRule type="containsText" dxfId="0" priority="14" operator="containsText" text="Ø">
      <formula>NOT(ISERROR(SEARCH("Ø",T3)))</formula>
    </cfRule>
  </conditionalFormatting>
  <printOptions horizontalCentered="1"/>
  <pageMargins left="0" right="0" top="0.31496062992125984" bottom="0" header="0" footer="0"/>
  <pageSetup paperSize="9" scale="71" orientation="landscape" r:id="rId1"/>
  <headerFooter>
    <oddHeader xml:space="preserve">&amp;L  &amp;P&amp;C&amp;G&amp;R&amp;G
</oddHeader>
    <oddFooter>&amp;R
&amp;G</oddFooter>
  </headerFooter>
  <rowBreaks count="6" manualBreakCount="6">
    <brk id="42" max="16" man="1"/>
    <brk id="80" max="16" man="1"/>
    <brk id="118" max="16" man="1"/>
    <brk id="156" max="16" man="1"/>
    <brk id="198" max="16" man="1"/>
    <brk id="244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BK1-BK255 NL</vt:lpstr>
      <vt:lpstr>BK1-BK255 FR</vt:lpstr>
      <vt:lpstr>BK1-BK255 EN</vt:lpstr>
      <vt:lpstr>'BK1-BK255 EN'!Afdrukbereik</vt:lpstr>
      <vt:lpstr>'BK1-BK255 FR'!Afdrukbereik</vt:lpstr>
      <vt:lpstr>'BK1-BK255 NL'!Afdrukbereik</vt:lpstr>
      <vt:lpstr>'BK1-BK255 EN'!Afdruktitels</vt:lpstr>
      <vt:lpstr>'BK1-BK255 FR'!Afdruktitels</vt:lpstr>
      <vt:lpstr>'BK1-BK255 NL'!Afdruktitels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2025-01-14T15:39:40Z</cp:lastPrinted>
  <dcterms:created xsi:type="dcterms:W3CDTF">2025-01-14T14:45:40Z</dcterms:created>
  <dcterms:modified xsi:type="dcterms:W3CDTF">2025-01-17T10:12:21Z</dcterms:modified>
</cp:coreProperties>
</file>